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#_Batrachometrics_ea\&amp;_Лена_Усова\"/>
    </mc:Choice>
  </mc:AlternateContent>
  <bookViews>
    <workbookView xWindow="3375" yWindow="0" windowWidth="14235" windowHeight="7110" activeTab="1"/>
  </bookViews>
  <sheets>
    <sheet name="Диаграмма2" sheetId="5" r:id="rId1"/>
    <sheet name="Лист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B106" i="3" l="1"/>
  <c r="EC106" i="3"/>
  <c r="ED106" i="3"/>
  <c r="EC3" i="3"/>
  <c r="EG3" i="3" s="1"/>
  <c r="ED3" i="3"/>
  <c r="EH3" i="3" s="1"/>
  <c r="EC4" i="3"/>
  <c r="EG4" i="3" s="1"/>
  <c r="ED4" i="3"/>
  <c r="EH4" i="3" s="1"/>
  <c r="EC5" i="3"/>
  <c r="EG5" i="3" s="1"/>
  <c r="ED5" i="3"/>
  <c r="EH5" i="3" s="1"/>
  <c r="EC6" i="3"/>
  <c r="EG6" i="3" s="1"/>
  <c r="ED6" i="3"/>
  <c r="EH6" i="3" s="1"/>
  <c r="EC7" i="3"/>
  <c r="EG7" i="3" s="1"/>
  <c r="ED7" i="3"/>
  <c r="EH7" i="3" s="1"/>
  <c r="EC8" i="3"/>
  <c r="EG8" i="3" s="1"/>
  <c r="ED8" i="3"/>
  <c r="EH8" i="3" s="1"/>
  <c r="EC9" i="3"/>
  <c r="EG9" i="3" s="1"/>
  <c r="ED9" i="3"/>
  <c r="EH9" i="3" s="1"/>
  <c r="EC10" i="3"/>
  <c r="EG10" i="3" s="1"/>
  <c r="ED10" i="3"/>
  <c r="EH10" i="3" s="1"/>
  <c r="EC11" i="3"/>
  <c r="EG11" i="3" s="1"/>
  <c r="ED11" i="3"/>
  <c r="EH11" i="3" s="1"/>
  <c r="EC12" i="3"/>
  <c r="EG12" i="3" s="1"/>
  <c r="ED12" i="3"/>
  <c r="EH12" i="3" s="1"/>
  <c r="EC13" i="3"/>
  <c r="EG13" i="3" s="1"/>
  <c r="ED13" i="3"/>
  <c r="EH13" i="3" s="1"/>
  <c r="EC14" i="3"/>
  <c r="EG14" i="3" s="1"/>
  <c r="ED14" i="3"/>
  <c r="EH14" i="3" s="1"/>
  <c r="EC15" i="3"/>
  <c r="EG15" i="3" s="1"/>
  <c r="ED15" i="3"/>
  <c r="EH15" i="3" s="1"/>
  <c r="EC16" i="3"/>
  <c r="EG16" i="3" s="1"/>
  <c r="ED16" i="3"/>
  <c r="EH16" i="3" s="1"/>
  <c r="EC17" i="3"/>
  <c r="EG17" i="3" s="1"/>
  <c r="ED17" i="3"/>
  <c r="EH17" i="3" s="1"/>
  <c r="EC18" i="3"/>
  <c r="EG18" i="3" s="1"/>
  <c r="ED18" i="3"/>
  <c r="EH18" i="3" s="1"/>
  <c r="EC19" i="3"/>
  <c r="EG19" i="3" s="1"/>
  <c r="ED19" i="3"/>
  <c r="EH19" i="3" s="1"/>
  <c r="EC20" i="3"/>
  <c r="EG20" i="3" s="1"/>
  <c r="ED20" i="3"/>
  <c r="EH20" i="3" s="1"/>
  <c r="EC21" i="3"/>
  <c r="EG21" i="3" s="1"/>
  <c r="ED21" i="3"/>
  <c r="EH21" i="3" s="1"/>
  <c r="EC22" i="3"/>
  <c r="EG22" i="3" s="1"/>
  <c r="ED22" i="3"/>
  <c r="EH22" i="3" s="1"/>
  <c r="EC23" i="3"/>
  <c r="EG23" i="3" s="1"/>
  <c r="ED23" i="3"/>
  <c r="EH23" i="3" s="1"/>
  <c r="EC24" i="3"/>
  <c r="EG24" i="3" s="1"/>
  <c r="ED24" i="3"/>
  <c r="EH24" i="3" s="1"/>
  <c r="EC25" i="3"/>
  <c r="EG25" i="3" s="1"/>
  <c r="ED25" i="3"/>
  <c r="EH25" i="3" s="1"/>
  <c r="EC26" i="3"/>
  <c r="EG26" i="3" s="1"/>
  <c r="ED26" i="3"/>
  <c r="EH26" i="3" s="1"/>
  <c r="EC27" i="3"/>
  <c r="EG27" i="3" s="1"/>
  <c r="ED27" i="3"/>
  <c r="EH27" i="3" s="1"/>
  <c r="EC28" i="3"/>
  <c r="EG28" i="3" s="1"/>
  <c r="ED28" i="3"/>
  <c r="EH28" i="3" s="1"/>
  <c r="EC29" i="3"/>
  <c r="EG29" i="3" s="1"/>
  <c r="ED29" i="3"/>
  <c r="EH29" i="3" s="1"/>
  <c r="EC30" i="3"/>
  <c r="EG30" i="3" s="1"/>
  <c r="ED30" i="3"/>
  <c r="EH30" i="3" s="1"/>
  <c r="EC31" i="3"/>
  <c r="EG31" i="3" s="1"/>
  <c r="ED31" i="3"/>
  <c r="EH31" i="3" s="1"/>
  <c r="EC32" i="3"/>
  <c r="EG32" i="3" s="1"/>
  <c r="ED32" i="3"/>
  <c r="EH32" i="3" s="1"/>
  <c r="EC33" i="3"/>
  <c r="EG33" i="3" s="1"/>
  <c r="ED33" i="3"/>
  <c r="EH33" i="3" s="1"/>
  <c r="EC34" i="3"/>
  <c r="EG34" i="3" s="1"/>
  <c r="ED34" i="3"/>
  <c r="EH34" i="3" s="1"/>
  <c r="EC35" i="3"/>
  <c r="EG35" i="3" s="1"/>
  <c r="ED35" i="3"/>
  <c r="EH35" i="3" s="1"/>
  <c r="EC36" i="3"/>
  <c r="EG36" i="3" s="1"/>
  <c r="ED36" i="3"/>
  <c r="EH36" i="3" s="1"/>
  <c r="EC37" i="3"/>
  <c r="EG37" i="3" s="1"/>
  <c r="ED37" i="3"/>
  <c r="EH37" i="3" s="1"/>
  <c r="EC38" i="3"/>
  <c r="EG38" i="3" s="1"/>
  <c r="ED38" i="3"/>
  <c r="EH38" i="3" s="1"/>
  <c r="EC39" i="3"/>
  <c r="EG39" i="3" s="1"/>
  <c r="ED39" i="3"/>
  <c r="EH39" i="3" s="1"/>
  <c r="EC40" i="3"/>
  <c r="EG40" i="3" s="1"/>
  <c r="ED40" i="3"/>
  <c r="EH40" i="3" s="1"/>
  <c r="EC41" i="3"/>
  <c r="EG41" i="3" s="1"/>
  <c r="ED41" i="3"/>
  <c r="EH41" i="3" s="1"/>
  <c r="EC42" i="3"/>
  <c r="EG42" i="3" s="1"/>
  <c r="ED42" i="3"/>
  <c r="EH42" i="3" s="1"/>
  <c r="EC43" i="3"/>
  <c r="EG43" i="3" s="1"/>
  <c r="ED43" i="3"/>
  <c r="EH43" i="3" s="1"/>
  <c r="EC44" i="3"/>
  <c r="EG44" i="3" s="1"/>
  <c r="ED44" i="3"/>
  <c r="EH44" i="3" s="1"/>
  <c r="EC45" i="3"/>
  <c r="EG45" i="3" s="1"/>
  <c r="ED45" i="3"/>
  <c r="EH45" i="3" s="1"/>
  <c r="EC46" i="3"/>
  <c r="EG46" i="3" s="1"/>
  <c r="ED46" i="3"/>
  <c r="EH46" i="3" s="1"/>
  <c r="EC47" i="3"/>
  <c r="EG47" i="3" s="1"/>
  <c r="ED47" i="3"/>
  <c r="EH47" i="3" s="1"/>
  <c r="EC48" i="3"/>
  <c r="EG48" i="3" s="1"/>
  <c r="ED48" i="3"/>
  <c r="EH48" i="3" s="1"/>
  <c r="EC49" i="3"/>
  <c r="EG49" i="3" s="1"/>
  <c r="ED49" i="3"/>
  <c r="EH49" i="3" s="1"/>
  <c r="EC50" i="3"/>
  <c r="EG50" i="3" s="1"/>
  <c r="ED50" i="3"/>
  <c r="EH50" i="3" s="1"/>
  <c r="EC51" i="3"/>
  <c r="EG51" i="3" s="1"/>
  <c r="ED51" i="3"/>
  <c r="EH51" i="3" s="1"/>
  <c r="EC52" i="3"/>
  <c r="EG52" i="3" s="1"/>
  <c r="ED52" i="3"/>
  <c r="EH52" i="3" s="1"/>
  <c r="EC53" i="3"/>
  <c r="EG53" i="3" s="1"/>
  <c r="ED53" i="3"/>
  <c r="EH53" i="3" s="1"/>
  <c r="EC54" i="3"/>
  <c r="EG54" i="3" s="1"/>
  <c r="ED54" i="3"/>
  <c r="EH54" i="3" s="1"/>
  <c r="EC55" i="3"/>
  <c r="EG55" i="3" s="1"/>
  <c r="ED55" i="3"/>
  <c r="EH55" i="3" s="1"/>
  <c r="EC56" i="3"/>
  <c r="EG56" i="3" s="1"/>
  <c r="ED56" i="3"/>
  <c r="EH56" i="3" s="1"/>
  <c r="EC57" i="3"/>
  <c r="EG57" i="3" s="1"/>
  <c r="ED57" i="3"/>
  <c r="EH57" i="3" s="1"/>
  <c r="EC58" i="3"/>
  <c r="EG58" i="3" s="1"/>
  <c r="ED58" i="3"/>
  <c r="EH58" i="3" s="1"/>
  <c r="EC59" i="3"/>
  <c r="EG59" i="3" s="1"/>
  <c r="ED59" i="3"/>
  <c r="EH59" i="3" s="1"/>
  <c r="EC60" i="3"/>
  <c r="EG60" i="3" s="1"/>
  <c r="ED60" i="3"/>
  <c r="EH60" i="3" s="1"/>
  <c r="EC61" i="3"/>
  <c r="EG61" i="3" s="1"/>
  <c r="ED61" i="3"/>
  <c r="EH61" i="3" s="1"/>
  <c r="EC62" i="3"/>
  <c r="EG62" i="3" s="1"/>
  <c r="ED62" i="3"/>
  <c r="EH62" i="3" s="1"/>
  <c r="EC63" i="3"/>
  <c r="EG63" i="3" s="1"/>
  <c r="ED63" i="3"/>
  <c r="EH63" i="3" s="1"/>
  <c r="EC64" i="3"/>
  <c r="EG64" i="3" s="1"/>
  <c r="ED64" i="3"/>
  <c r="EH64" i="3" s="1"/>
  <c r="EC65" i="3"/>
  <c r="EG65" i="3" s="1"/>
  <c r="ED65" i="3"/>
  <c r="EH65" i="3" s="1"/>
  <c r="EC66" i="3"/>
  <c r="EG66" i="3" s="1"/>
  <c r="ED66" i="3"/>
  <c r="EH66" i="3" s="1"/>
  <c r="EC67" i="3"/>
  <c r="EG67" i="3" s="1"/>
  <c r="ED67" i="3"/>
  <c r="EH67" i="3" s="1"/>
  <c r="EC68" i="3"/>
  <c r="EG68" i="3" s="1"/>
  <c r="ED68" i="3"/>
  <c r="EH68" i="3" s="1"/>
  <c r="EC69" i="3"/>
  <c r="EG69" i="3" s="1"/>
  <c r="ED69" i="3"/>
  <c r="EH69" i="3" s="1"/>
  <c r="EC70" i="3"/>
  <c r="EG70" i="3" s="1"/>
  <c r="ED70" i="3"/>
  <c r="EH70" i="3" s="1"/>
  <c r="EC71" i="3"/>
  <c r="EG71" i="3" s="1"/>
  <c r="ED71" i="3"/>
  <c r="EH71" i="3" s="1"/>
  <c r="EC72" i="3"/>
  <c r="EG72" i="3" s="1"/>
  <c r="ED72" i="3"/>
  <c r="EH72" i="3" s="1"/>
  <c r="EC73" i="3"/>
  <c r="EG73" i="3" s="1"/>
  <c r="ED73" i="3"/>
  <c r="EH73" i="3" s="1"/>
  <c r="EC74" i="3"/>
  <c r="EG74" i="3" s="1"/>
  <c r="ED74" i="3"/>
  <c r="EH74" i="3" s="1"/>
  <c r="EC75" i="3"/>
  <c r="EG75" i="3" s="1"/>
  <c r="ED75" i="3"/>
  <c r="EH75" i="3" s="1"/>
  <c r="EC76" i="3"/>
  <c r="EG76" i="3" s="1"/>
  <c r="ED76" i="3"/>
  <c r="EH76" i="3" s="1"/>
  <c r="EC77" i="3"/>
  <c r="EG77" i="3" s="1"/>
  <c r="ED77" i="3"/>
  <c r="EH77" i="3" s="1"/>
  <c r="EC78" i="3"/>
  <c r="EG78" i="3" s="1"/>
  <c r="ED78" i="3"/>
  <c r="EH78" i="3" s="1"/>
  <c r="EC79" i="3"/>
  <c r="EG79" i="3" s="1"/>
  <c r="ED79" i="3"/>
  <c r="EH79" i="3" s="1"/>
  <c r="EC80" i="3"/>
  <c r="EG80" i="3" s="1"/>
  <c r="ED80" i="3"/>
  <c r="EH80" i="3" s="1"/>
  <c r="EC81" i="3"/>
  <c r="EG81" i="3" s="1"/>
  <c r="ED81" i="3"/>
  <c r="EH81" i="3" s="1"/>
  <c r="EC82" i="3"/>
  <c r="EG82" i="3" s="1"/>
  <c r="ED82" i="3"/>
  <c r="EH82" i="3" s="1"/>
  <c r="EC83" i="3"/>
  <c r="EG83" i="3" s="1"/>
  <c r="ED83" i="3"/>
  <c r="EH83" i="3" s="1"/>
  <c r="EC84" i="3"/>
  <c r="EG84" i="3" s="1"/>
  <c r="ED84" i="3"/>
  <c r="EH84" i="3" s="1"/>
  <c r="EC85" i="3"/>
  <c r="EG85" i="3" s="1"/>
  <c r="ED85" i="3"/>
  <c r="EH85" i="3" s="1"/>
  <c r="EC86" i="3"/>
  <c r="EG86" i="3" s="1"/>
  <c r="ED86" i="3"/>
  <c r="EH86" i="3" s="1"/>
  <c r="EC87" i="3"/>
  <c r="EG87" i="3" s="1"/>
  <c r="ED87" i="3"/>
  <c r="EH87" i="3" s="1"/>
  <c r="EC88" i="3"/>
  <c r="EG88" i="3" s="1"/>
  <c r="ED88" i="3"/>
  <c r="EH88" i="3" s="1"/>
  <c r="EC89" i="3"/>
  <c r="EG89" i="3" s="1"/>
  <c r="ED89" i="3"/>
  <c r="EH89" i="3" s="1"/>
  <c r="EC90" i="3"/>
  <c r="EG90" i="3" s="1"/>
  <c r="ED90" i="3"/>
  <c r="EH90" i="3" s="1"/>
  <c r="EC91" i="3"/>
  <c r="EG91" i="3" s="1"/>
  <c r="ED91" i="3"/>
  <c r="EH91" i="3" s="1"/>
  <c r="EC92" i="3"/>
  <c r="EG92" i="3" s="1"/>
  <c r="ED92" i="3"/>
  <c r="EH92" i="3" s="1"/>
  <c r="EC93" i="3"/>
  <c r="EG93" i="3" s="1"/>
  <c r="ED93" i="3"/>
  <c r="EH93" i="3" s="1"/>
  <c r="EC94" i="3"/>
  <c r="EG94" i="3" s="1"/>
  <c r="ED94" i="3"/>
  <c r="EH94" i="3" s="1"/>
  <c r="EC95" i="3"/>
  <c r="EG95" i="3" s="1"/>
  <c r="ED95" i="3"/>
  <c r="EH95" i="3" s="1"/>
  <c r="EC96" i="3"/>
  <c r="EG96" i="3" s="1"/>
  <c r="ED96" i="3"/>
  <c r="EH96" i="3" s="1"/>
  <c r="EC97" i="3"/>
  <c r="EG97" i="3" s="1"/>
  <c r="ED97" i="3"/>
  <c r="EH97" i="3" s="1"/>
  <c r="EC98" i="3"/>
  <c r="EG98" i="3" s="1"/>
  <c r="ED98" i="3"/>
  <c r="EH98" i="3" s="1"/>
  <c r="EC99" i="3"/>
  <c r="EG99" i="3" s="1"/>
  <c r="ED99" i="3"/>
  <c r="EH99" i="3" s="1"/>
  <c r="EC100" i="3"/>
  <c r="EG100" i="3" s="1"/>
  <c r="ED100" i="3"/>
  <c r="EH100" i="3" s="1"/>
  <c r="EC101" i="3"/>
  <c r="EG101" i="3" s="1"/>
  <c r="ED101" i="3"/>
  <c r="EH101" i="3" s="1"/>
  <c r="EC102" i="3"/>
  <c r="EG102" i="3" s="1"/>
  <c r="ED102" i="3"/>
  <c r="EH102" i="3" s="1"/>
  <c r="EC103" i="3"/>
  <c r="EG103" i="3" s="1"/>
  <c r="ED103" i="3"/>
  <c r="EH103" i="3" s="1"/>
  <c r="EC104" i="3"/>
  <c r="EG104" i="3" s="1"/>
  <c r="ED104" i="3"/>
  <c r="EH104" i="3" s="1"/>
  <c r="EC105" i="3"/>
  <c r="EG105" i="3" s="1"/>
  <c r="ED105" i="3"/>
  <c r="EH105" i="3" s="1"/>
  <c r="ED2" i="3"/>
  <c r="EH2" i="3" s="1"/>
  <c r="EC2" i="3"/>
  <c r="EG2" i="3" s="1"/>
  <c r="EN737" i="3" l="1"/>
  <c r="EM1157" i="3"/>
  <c r="EP1252" i="3"/>
  <c r="EP1253" i="3"/>
  <c r="EP1254" i="3"/>
  <c r="EP1255" i="3"/>
  <c r="EP1256" i="3"/>
  <c r="EP1257" i="3"/>
  <c r="EP1258" i="3"/>
  <c r="EP1259" i="3"/>
  <c r="EP1260" i="3"/>
  <c r="EP1243" i="3"/>
  <c r="EP1244" i="3"/>
  <c r="EP1245" i="3"/>
  <c r="EP1246" i="3"/>
  <c r="EP1247" i="3"/>
  <c r="EP1248" i="3"/>
  <c r="EP1249" i="3"/>
  <c r="EP1250" i="3"/>
  <c r="EP1251" i="3"/>
  <c r="EP1221" i="3"/>
  <c r="EP1222" i="3"/>
  <c r="EP1223" i="3"/>
  <c r="EP1224" i="3"/>
  <c r="EP1225" i="3"/>
  <c r="EP1226" i="3"/>
  <c r="EP1227" i="3"/>
  <c r="EP1228" i="3"/>
  <c r="EP1229" i="3"/>
  <c r="EP1230" i="3"/>
  <c r="EP1231" i="3"/>
  <c r="EP1232" i="3"/>
  <c r="EP1233" i="3"/>
  <c r="EP1234" i="3"/>
  <c r="EP1235" i="3"/>
  <c r="EP1236" i="3"/>
  <c r="EP1237" i="3"/>
  <c r="EP1238" i="3"/>
  <c r="EP1239" i="3"/>
  <c r="EP1240" i="3"/>
  <c r="EP1241" i="3"/>
  <c r="EP1242" i="3"/>
  <c r="EP1158" i="3"/>
  <c r="EP1159" i="3"/>
  <c r="EP1160" i="3"/>
  <c r="EP1161" i="3"/>
  <c r="EP1162" i="3"/>
  <c r="EP1163" i="3"/>
  <c r="EP1164" i="3"/>
  <c r="EP1165" i="3"/>
  <c r="EP1166" i="3"/>
  <c r="EP1167" i="3"/>
  <c r="EP1168" i="3"/>
  <c r="EP1169" i="3"/>
  <c r="EP1170" i="3"/>
  <c r="EP1171" i="3"/>
  <c r="EP1172" i="3"/>
  <c r="EP1173" i="3"/>
  <c r="EP1174" i="3"/>
  <c r="EP1175" i="3"/>
  <c r="EP1176" i="3"/>
  <c r="EP1177" i="3"/>
  <c r="EP1178" i="3"/>
  <c r="EP1179" i="3"/>
  <c r="EP1180" i="3"/>
  <c r="EP1181" i="3"/>
  <c r="EP1182" i="3"/>
  <c r="EP1183" i="3"/>
  <c r="EP1184" i="3"/>
  <c r="EP1185" i="3"/>
  <c r="EP1186" i="3"/>
  <c r="EP1187" i="3"/>
  <c r="EP1188" i="3"/>
  <c r="EP1189" i="3"/>
  <c r="EP1190" i="3"/>
  <c r="EP1191" i="3"/>
  <c r="EP1192" i="3"/>
  <c r="EP1193" i="3"/>
  <c r="EP1194" i="3"/>
  <c r="EP1195" i="3"/>
  <c r="EP1196" i="3"/>
  <c r="EP1197" i="3"/>
  <c r="EP1198" i="3"/>
  <c r="EP1199" i="3"/>
  <c r="EP1200" i="3"/>
  <c r="EP1201" i="3"/>
  <c r="EP1202" i="3"/>
  <c r="EP1203" i="3"/>
  <c r="EP1204" i="3"/>
  <c r="EP1205" i="3"/>
  <c r="EP1206" i="3"/>
  <c r="EP1207" i="3"/>
  <c r="EP1208" i="3"/>
  <c r="EP1209" i="3"/>
  <c r="EP1210" i="3"/>
  <c r="EP1211" i="3"/>
  <c r="EP1212" i="3"/>
  <c r="EP1213" i="3"/>
  <c r="EP1214" i="3"/>
  <c r="EP1215" i="3"/>
  <c r="EP1216" i="3"/>
  <c r="EP1217" i="3"/>
  <c r="EP1218" i="3"/>
  <c r="EP1219" i="3"/>
  <c r="EP1220" i="3"/>
  <c r="EP1157" i="3"/>
  <c r="EN1157" i="3"/>
  <c r="EP1053" i="3"/>
  <c r="EP1054" i="3"/>
  <c r="EP1055" i="3"/>
  <c r="EP1056" i="3"/>
  <c r="EP1057" i="3"/>
  <c r="EP1058" i="3"/>
  <c r="EP1059" i="3"/>
  <c r="EP1060" i="3"/>
  <c r="EP1061" i="3"/>
  <c r="EP1062" i="3"/>
  <c r="EP1063" i="3"/>
  <c r="EP1064" i="3"/>
  <c r="EP1065" i="3"/>
  <c r="EP1066" i="3"/>
  <c r="EP1067" i="3"/>
  <c r="EP1068" i="3"/>
  <c r="EP1069" i="3"/>
  <c r="EP1070" i="3"/>
  <c r="EP1071" i="3"/>
  <c r="EP1072" i="3"/>
  <c r="EP1073" i="3"/>
  <c r="EP1074" i="3"/>
  <c r="EP1075" i="3"/>
  <c r="EP1076" i="3"/>
  <c r="EP1077" i="3"/>
  <c r="EP1078" i="3"/>
  <c r="EP1079" i="3"/>
  <c r="EP1080" i="3"/>
  <c r="EP1081" i="3"/>
  <c r="EP1082" i="3"/>
  <c r="EP1083" i="3"/>
  <c r="EP1084" i="3"/>
  <c r="EP1085" i="3"/>
  <c r="EP1086" i="3"/>
  <c r="EP1087" i="3"/>
  <c r="EP1088" i="3"/>
  <c r="EP1089" i="3"/>
  <c r="EP1090" i="3"/>
  <c r="EP1091" i="3"/>
  <c r="EP1092" i="3"/>
  <c r="EP1093" i="3"/>
  <c r="EP1094" i="3"/>
  <c r="EP1095" i="3"/>
  <c r="EP1096" i="3"/>
  <c r="EP1097" i="3"/>
  <c r="EP1098" i="3"/>
  <c r="EP1099" i="3"/>
  <c r="EP1100" i="3"/>
  <c r="EP1101" i="3"/>
  <c r="EP1102" i="3"/>
  <c r="EP1103" i="3"/>
  <c r="EP1104" i="3"/>
  <c r="EP1105" i="3"/>
  <c r="EP1106" i="3"/>
  <c r="EP1107" i="3"/>
  <c r="EP1108" i="3"/>
  <c r="EP1109" i="3"/>
  <c r="EP1110" i="3"/>
  <c r="EP1111" i="3"/>
  <c r="EP1112" i="3"/>
  <c r="EP1113" i="3"/>
  <c r="EP1114" i="3"/>
  <c r="EP1115" i="3"/>
  <c r="EP1116" i="3"/>
  <c r="EP1117" i="3"/>
  <c r="EP1118" i="3"/>
  <c r="EP1119" i="3"/>
  <c r="EP1120" i="3"/>
  <c r="EP1121" i="3"/>
  <c r="EP1122" i="3"/>
  <c r="EP1123" i="3"/>
  <c r="EP1124" i="3"/>
  <c r="EP1125" i="3"/>
  <c r="EP1126" i="3"/>
  <c r="EP1127" i="3"/>
  <c r="EP1128" i="3"/>
  <c r="EP1129" i="3"/>
  <c r="EP1130" i="3"/>
  <c r="EP1131" i="3"/>
  <c r="EP1132" i="3"/>
  <c r="EP1133" i="3"/>
  <c r="EP1134" i="3"/>
  <c r="EP1135" i="3"/>
  <c r="EP1136" i="3"/>
  <c r="EP1137" i="3"/>
  <c r="EP1138" i="3"/>
  <c r="EP1139" i="3"/>
  <c r="EP1140" i="3"/>
  <c r="EP1141" i="3"/>
  <c r="EP1142" i="3"/>
  <c r="EP1143" i="3"/>
  <c r="EP1144" i="3"/>
  <c r="EP1145" i="3"/>
  <c r="EP1146" i="3"/>
  <c r="EP1147" i="3"/>
  <c r="EP1148" i="3"/>
  <c r="EP1149" i="3"/>
  <c r="EP1150" i="3"/>
  <c r="EP1151" i="3"/>
  <c r="EP1152" i="3"/>
  <c r="EP1153" i="3"/>
  <c r="EP1154" i="3"/>
  <c r="EP1155" i="3"/>
  <c r="EP1052" i="3"/>
  <c r="EP948" i="3"/>
  <c r="EP949" i="3"/>
  <c r="EP950" i="3"/>
  <c r="EP951" i="3"/>
  <c r="EP952" i="3"/>
  <c r="EP953" i="3"/>
  <c r="EP954" i="3"/>
  <c r="EP955" i="3"/>
  <c r="EP956" i="3"/>
  <c r="EP957" i="3"/>
  <c r="EP958" i="3"/>
  <c r="EP959" i="3"/>
  <c r="EP960" i="3"/>
  <c r="EP961" i="3"/>
  <c r="EP962" i="3"/>
  <c r="EP963" i="3"/>
  <c r="EP964" i="3"/>
  <c r="EP965" i="3"/>
  <c r="EP966" i="3"/>
  <c r="EP967" i="3"/>
  <c r="EP968" i="3"/>
  <c r="EP969" i="3"/>
  <c r="EP970" i="3"/>
  <c r="EP971" i="3"/>
  <c r="EP972" i="3"/>
  <c r="EP973" i="3"/>
  <c r="EP974" i="3"/>
  <c r="EP975" i="3"/>
  <c r="EP976" i="3"/>
  <c r="EP977" i="3"/>
  <c r="EP978" i="3"/>
  <c r="EP979" i="3"/>
  <c r="EP980" i="3"/>
  <c r="EP981" i="3"/>
  <c r="EP982" i="3"/>
  <c r="EP983" i="3"/>
  <c r="EP984" i="3"/>
  <c r="EP985" i="3"/>
  <c r="EP986" i="3"/>
  <c r="EP987" i="3"/>
  <c r="EP988" i="3"/>
  <c r="EP989" i="3"/>
  <c r="EP990" i="3"/>
  <c r="EP991" i="3"/>
  <c r="EP992" i="3"/>
  <c r="EP993" i="3"/>
  <c r="EP994" i="3"/>
  <c r="EP995" i="3"/>
  <c r="EP996" i="3"/>
  <c r="EP997" i="3"/>
  <c r="EP998" i="3"/>
  <c r="EP999" i="3"/>
  <c r="EP1000" i="3"/>
  <c r="EP1001" i="3"/>
  <c r="EP1002" i="3"/>
  <c r="EP1003" i="3"/>
  <c r="EP1004" i="3"/>
  <c r="EP1005" i="3"/>
  <c r="EP1006" i="3"/>
  <c r="EP1007" i="3"/>
  <c r="EP1008" i="3"/>
  <c r="EP1009" i="3"/>
  <c r="EP1010" i="3"/>
  <c r="EP1011" i="3"/>
  <c r="EP1012" i="3"/>
  <c r="EP1013" i="3"/>
  <c r="EP1014" i="3"/>
  <c r="EP1015" i="3"/>
  <c r="EP1016" i="3"/>
  <c r="EP1017" i="3"/>
  <c r="EP1018" i="3"/>
  <c r="EP1019" i="3"/>
  <c r="EP1020" i="3"/>
  <c r="EP1021" i="3"/>
  <c r="EP1022" i="3"/>
  <c r="EP1023" i="3"/>
  <c r="EP1024" i="3"/>
  <c r="EP1025" i="3"/>
  <c r="EP1026" i="3"/>
  <c r="EP1027" i="3"/>
  <c r="EP1028" i="3"/>
  <c r="EP1029" i="3"/>
  <c r="EP1030" i="3"/>
  <c r="EP1031" i="3"/>
  <c r="EP1032" i="3"/>
  <c r="EP1033" i="3"/>
  <c r="EP1034" i="3"/>
  <c r="EP1035" i="3"/>
  <c r="EP1036" i="3"/>
  <c r="EP1037" i="3"/>
  <c r="EP1038" i="3"/>
  <c r="EP1039" i="3"/>
  <c r="EP1040" i="3"/>
  <c r="EP1041" i="3"/>
  <c r="EP1042" i="3"/>
  <c r="EP1043" i="3"/>
  <c r="EP1044" i="3"/>
  <c r="EP1045" i="3"/>
  <c r="EP1046" i="3"/>
  <c r="EP1047" i="3"/>
  <c r="EP1048" i="3"/>
  <c r="EP1049" i="3"/>
  <c r="EP1050" i="3"/>
  <c r="EP947" i="3"/>
  <c r="EP843" i="3"/>
  <c r="EP844" i="3"/>
  <c r="EP845" i="3"/>
  <c r="EP846" i="3"/>
  <c r="EP847" i="3"/>
  <c r="EP848" i="3"/>
  <c r="EP849" i="3"/>
  <c r="EP850" i="3"/>
  <c r="EP851" i="3"/>
  <c r="EP852" i="3"/>
  <c r="EP853" i="3"/>
  <c r="EP854" i="3"/>
  <c r="EP855" i="3"/>
  <c r="EP856" i="3"/>
  <c r="EP857" i="3"/>
  <c r="EP858" i="3"/>
  <c r="EP859" i="3"/>
  <c r="EP860" i="3"/>
  <c r="EP861" i="3"/>
  <c r="EP862" i="3"/>
  <c r="EP863" i="3"/>
  <c r="EP864" i="3"/>
  <c r="EP865" i="3"/>
  <c r="EP866" i="3"/>
  <c r="EP867" i="3"/>
  <c r="EP868" i="3"/>
  <c r="EP869" i="3"/>
  <c r="EP870" i="3"/>
  <c r="EP871" i="3"/>
  <c r="EP872" i="3"/>
  <c r="EP873" i="3"/>
  <c r="EP874" i="3"/>
  <c r="EP875" i="3"/>
  <c r="EP876" i="3"/>
  <c r="EP877" i="3"/>
  <c r="EP878" i="3"/>
  <c r="EP879" i="3"/>
  <c r="EP880" i="3"/>
  <c r="EP881" i="3"/>
  <c r="EP882" i="3"/>
  <c r="EP883" i="3"/>
  <c r="EP884" i="3"/>
  <c r="EP885" i="3"/>
  <c r="EP886" i="3"/>
  <c r="EP887" i="3"/>
  <c r="EP888" i="3"/>
  <c r="EP889" i="3"/>
  <c r="EP890" i="3"/>
  <c r="EP891" i="3"/>
  <c r="EP892" i="3"/>
  <c r="EP893" i="3"/>
  <c r="EP894" i="3"/>
  <c r="EP895" i="3"/>
  <c r="EP896" i="3"/>
  <c r="EP897" i="3"/>
  <c r="EP898" i="3"/>
  <c r="EP899" i="3"/>
  <c r="EP900" i="3"/>
  <c r="EP901" i="3"/>
  <c r="EP902" i="3"/>
  <c r="EP903" i="3"/>
  <c r="EP904" i="3"/>
  <c r="EP905" i="3"/>
  <c r="EP906" i="3"/>
  <c r="EP907" i="3"/>
  <c r="EP908" i="3"/>
  <c r="EP909" i="3"/>
  <c r="EP910" i="3"/>
  <c r="EP911" i="3"/>
  <c r="EP912" i="3"/>
  <c r="EP913" i="3"/>
  <c r="EP914" i="3"/>
  <c r="EP915" i="3"/>
  <c r="EP916" i="3"/>
  <c r="EP917" i="3"/>
  <c r="EP918" i="3"/>
  <c r="EP919" i="3"/>
  <c r="EP920" i="3"/>
  <c r="EP921" i="3"/>
  <c r="EP922" i="3"/>
  <c r="EP923" i="3"/>
  <c r="EP924" i="3"/>
  <c r="EP925" i="3"/>
  <c r="EP926" i="3"/>
  <c r="EP927" i="3"/>
  <c r="EP928" i="3"/>
  <c r="EP929" i="3"/>
  <c r="EP930" i="3"/>
  <c r="EP931" i="3"/>
  <c r="EP932" i="3"/>
  <c r="EP933" i="3"/>
  <c r="EP934" i="3"/>
  <c r="EP935" i="3"/>
  <c r="EP936" i="3"/>
  <c r="EP937" i="3"/>
  <c r="EP938" i="3"/>
  <c r="EP939" i="3"/>
  <c r="EP940" i="3"/>
  <c r="EP941" i="3"/>
  <c r="EP942" i="3"/>
  <c r="EP943" i="3"/>
  <c r="EP944" i="3"/>
  <c r="EP945" i="3"/>
  <c r="EP842" i="3"/>
  <c r="EP839" i="3"/>
  <c r="EP840" i="3"/>
  <c r="EP822" i="3"/>
  <c r="EP823" i="3"/>
  <c r="EP824" i="3"/>
  <c r="EP825" i="3"/>
  <c r="EP826" i="3"/>
  <c r="EP827" i="3"/>
  <c r="EP828" i="3"/>
  <c r="EP829" i="3"/>
  <c r="EP830" i="3"/>
  <c r="EP831" i="3"/>
  <c r="EP832" i="3"/>
  <c r="EP833" i="3"/>
  <c r="EP834" i="3"/>
  <c r="EP835" i="3"/>
  <c r="EP836" i="3"/>
  <c r="EP837" i="3"/>
  <c r="EP838" i="3"/>
  <c r="EP738" i="3"/>
  <c r="EP739" i="3"/>
  <c r="EP740" i="3"/>
  <c r="EP741" i="3"/>
  <c r="EP742" i="3"/>
  <c r="EP743" i="3"/>
  <c r="EP744" i="3"/>
  <c r="EP745" i="3"/>
  <c r="EP746" i="3"/>
  <c r="EP747" i="3"/>
  <c r="EP748" i="3"/>
  <c r="EP749" i="3"/>
  <c r="EP750" i="3"/>
  <c r="EP751" i="3"/>
  <c r="EP752" i="3"/>
  <c r="EP753" i="3"/>
  <c r="EP754" i="3"/>
  <c r="EP755" i="3"/>
  <c r="EP756" i="3"/>
  <c r="EP757" i="3"/>
  <c r="EP758" i="3"/>
  <c r="EP759" i="3"/>
  <c r="EP760" i="3"/>
  <c r="EP761" i="3"/>
  <c r="EP762" i="3"/>
  <c r="EP763" i="3"/>
  <c r="EP764" i="3"/>
  <c r="EP765" i="3"/>
  <c r="EP766" i="3"/>
  <c r="EP767" i="3"/>
  <c r="EP768" i="3"/>
  <c r="EP769" i="3"/>
  <c r="EP770" i="3"/>
  <c r="EP771" i="3"/>
  <c r="EP772" i="3"/>
  <c r="EP773" i="3"/>
  <c r="EP774" i="3"/>
  <c r="EP775" i="3"/>
  <c r="EP776" i="3"/>
  <c r="EP777" i="3"/>
  <c r="EP778" i="3"/>
  <c r="EP779" i="3"/>
  <c r="EP780" i="3"/>
  <c r="EP781" i="3"/>
  <c r="EP782" i="3"/>
  <c r="EP783" i="3"/>
  <c r="EP784" i="3"/>
  <c r="EP785" i="3"/>
  <c r="EP786" i="3"/>
  <c r="EP787" i="3"/>
  <c r="EP788" i="3"/>
  <c r="EP789" i="3"/>
  <c r="EP790" i="3"/>
  <c r="EP791" i="3"/>
  <c r="EP792" i="3"/>
  <c r="EP793" i="3"/>
  <c r="EP794" i="3"/>
  <c r="EP795" i="3"/>
  <c r="EP796" i="3"/>
  <c r="EP797" i="3"/>
  <c r="EP798" i="3"/>
  <c r="EP799" i="3"/>
  <c r="EP800" i="3"/>
  <c r="EP801" i="3"/>
  <c r="EP802" i="3"/>
  <c r="EP803" i="3"/>
  <c r="EP804" i="3"/>
  <c r="EP805" i="3"/>
  <c r="EP806" i="3"/>
  <c r="EP807" i="3"/>
  <c r="EP808" i="3"/>
  <c r="EP809" i="3"/>
  <c r="EP810" i="3"/>
  <c r="EP811" i="3"/>
  <c r="EP812" i="3"/>
  <c r="EP813" i="3"/>
  <c r="EP814" i="3"/>
  <c r="EP815" i="3"/>
  <c r="EP816" i="3"/>
  <c r="EP817" i="3"/>
  <c r="EP818" i="3"/>
  <c r="EP819" i="3"/>
  <c r="EP820" i="3"/>
  <c r="EP821" i="3"/>
  <c r="EP737" i="3"/>
  <c r="EP633" i="3"/>
  <c r="EP634" i="3"/>
  <c r="EP635" i="3"/>
  <c r="EP636" i="3"/>
  <c r="EP637" i="3"/>
  <c r="EP638" i="3"/>
  <c r="EP639" i="3"/>
  <c r="EP640" i="3"/>
  <c r="EP641" i="3"/>
  <c r="EP642" i="3"/>
  <c r="EP643" i="3"/>
  <c r="EP644" i="3"/>
  <c r="EP645" i="3"/>
  <c r="EP646" i="3"/>
  <c r="EP647" i="3"/>
  <c r="EP648" i="3"/>
  <c r="EP649" i="3"/>
  <c r="EP650" i="3"/>
  <c r="EP651" i="3"/>
  <c r="EP652" i="3"/>
  <c r="EP653" i="3"/>
  <c r="EP654" i="3"/>
  <c r="EP655" i="3"/>
  <c r="EP656" i="3"/>
  <c r="EP657" i="3"/>
  <c r="EP658" i="3"/>
  <c r="EP659" i="3"/>
  <c r="EP660" i="3"/>
  <c r="EP661" i="3"/>
  <c r="EP662" i="3"/>
  <c r="EP663" i="3"/>
  <c r="EP664" i="3"/>
  <c r="EP665" i="3"/>
  <c r="EP666" i="3"/>
  <c r="EP667" i="3"/>
  <c r="EP668" i="3"/>
  <c r="EP669" i="3"/>
  <c r="EP670" i="3"/>
  <c r="EP671" i="3"/>
  <c r="EP672" i="3"/>
  <c r="EP673" i="3"/>
  <c r="EP674" i="3"/>
  <c r="EP675" i="3"/>
  <c r="EP676" i="3"/>
  <c r="EP677" i="3"/>
  <c r="EP678" i="3"/>
  <c r="EP679" i="3"/>
  <c r="EP680" i="3"/>
  <c r="EP681" i="3"/>
  <c r="EP682" i="3"/>
  <c r="EP683" i="3"/>
  <c r="EP684" i="3"/>
  <c r="EP685" i="3"/>
  <c r="EP686" i="3"/>
  <c r="EP687" i="3"/>
  <c r="EP688" i="3"/>
  <c r="EP689" i="3"/>
  <c r="EP690" i="3"/>
  <c r="EP691" i="3"/>
  <c r="EP692" i="3"/>
  <c r="EP693" i="3"/>
  <c r="EP694" i="3"/>
  <c r="EP695" i="3"/>
  <c r="EP696" i="3"/>
  <c r="EP697" i="3"/>
  <c r="EP698" i="3"/>
  <c r="EP699" i="3"/>
  <c r="EP700" i="3"/>
  <c r="EP701" i="3"/>
  <c r="EP702" i="3"/>
  <c r="EP703" i="3"/>
  <c r="EP704" i="3"/>
  <c r="EP705" i="3"/>
  <c r="EP706" i="3"/>
  <c r="EP707" i="3"/>
  <c r="EP708" i="3"/>
  <c r="EP709" i="3"/>
  <c r="EP710" i="3"/>
  <c r="EP711" i="3"/>
  <c r="EP712" i="3"/>
  <c r="EP713" i="3"/>
  <c r="EP714" i="3"/>
  <c r="EP715" i="3"/>
  <c r="EP716" i="3"/>
  <c r="EP717" i="3"/>
  <c r="EP718" i="3"/>
  <c r="EP719" i="3"/>
  <c r="EP720" i="3"/>
  <c r="EP721" i="3"/>
  <c r="EP722" i="3"/>
  <c r="EP723" i="3"/>
  <c r="EP724" i="3"/>
  <c r="EP725" i="3"/>
  <c r="EP726" i="3"/>
  <c r="EP727" i="3"/>
  <c r="EP728" i="3"/>
  <c r="EP729" i="3"/>
  <c r="EP730" i="3"/>
  <c r="EP731" i="3"/>
  <c r="EP732" i="3"/>
  <c r="EP733" i="3"/>
  <c r="EP734" i="3"/>
  <c r="EP735" i="3"/>
  <c r="EP632" i="3"/>
  <c r="EP528" i="3"/>
  <c r="EP529" i="3"/>
  <c r="EP530" i="3"/>
  <c r="EP531" i="3"/>
  <c r="EP532" i="3"/>
  <c r="EP533" i="3"/>
  <c r="EP534" i="3"/>
  <c r="EP535" i="3"/>
  <c r="EP536" i="3"/>
  <c r="EP537" i="3"/>
  <c r="EP538" i="3"/>
  <c r="EP539" i="3"/>
  <c r="EP540" i="3"/>
  <c r="EP541" i="3"/>
  <c r="EP542" i="3"/>
  <c r="EP543" i="3"/>
  <c r="EP544" i="3"/>
  <c r="EP545" i="3"/>
  <c r="EP546" i="3"/>
  <c r="EP547" i="3"/>
  <c r="EP548" i="3"/>
  <c r="EP549" i="3"/>
  <c r="EP550" i="3"/>
  <c r="EP551" i="3"/>
  <c r="EP552" i="3"/>
  <c r="EP553" i="3"/>
  <c r="EP554" i="3"/>
  <c r="EP555" i="3"/>
  <c r="EP556" i="3"/>
  <c r="EP557" i="3"/>
  <c r="EP558" i="3"/>
  <c r="EP559" i="3"/>
  <c r="EP560" i="3"/>
  <c r="EP561" i="3"/>
  <c r="EP562" i="3"/>
  <c r="EP563" i="3"/>
  <c r="EP564" i="3"/>
  <c r="EP565" i="3"/>
  <c r="EP566" i="3"/>
  <c r="EP567" i="3"/>
  <c r="EP568" i="3"/>
  <c r="EP569" i="3"/>
  <c r="EP570" i="3"/>
  <c r="EP571" i="3"/>
  <c r="EP572" i="3"/>
  <c r="EP573" i="3"/>
  <c r="EP574" i="3"/>
  <c r="EP575" i="3"/>
  <c r="EP576" i="3"/>
  <c r="EP577" i="3"/>
  <c r="EP578" i="3"/>
  <c r="EP579" i="3"/>
  <c r="EP580" i="3"/>
  <c r="EP581" i="3"/>
  <c r="EP582" i="3"/>
  <c r="EP583" i="3"/>
  <c r="EP584" i="3"/>
  <c r="EP585" i="3"/>
  <c r="EP586" i="3"/>
  <c r="EP587" i="3"/>
  <c r="EP588" i="3"/>
  <c r="EP589" i="3"/>
  <c r="EP590" i="3"/>
  <c r="EP591" i="3"/>
  <c r="EP592" i="3"/>
  <c r="EP593" i="3"/>
  <c r="EP594" i="3"/>
  <c r="EP595" i="3"/>
  <c r="EP596" i="3"/>
  <c r="EP597" i="3"/>
  <c r="EP598" i="3"/>
  <c r="EP599" i="3"/>
  <c r="EP600" i="3"/>
  <c r="EP601" i="3"/>
  <c r="EP602" i="3"/>
  <c r="EP603" i="3"/>
  <c r="EP604" i="3"/>
  <c r="EP605" i="3"/>
  <c r="EP606" i="3"/>
  <c r="EP607" i="3"/>
  <c r="EP608" i="3"/>
  <c r="EP609" i="3"/>
  <c r="EP610" i="3"/>
  <c r="EP611" i="3"/>
  <c r="EP612" i="3"/>
  <c r="EP613" i="3"/>
  <c r="EP614" i="3"/>
  <c r="EP615" i="3"/>
  <c r="EP616" i="3"/>
  <c r="EP617" i="3"/>
  <c r="EP618" i="3"/>
  <c r="EP619" i="3"/>
  <c r="EP620" i="3"/>
  <c r="EP621" i="3"/>
  <c r="EP622" i="3"/>
  <c r="EP623" i="3"/>
  <c r="EP624" i="3"/>
  <c r="EP625" i="3"/>
  <c r="EP626" i="3"/>
  <c r="EP627" i="3"/>
  <c r="EP628" i="3"/>
  <c r="EP629" i="3"/>
  <c r="EP630" i="3"/>
  <c r="EP527" i="3"/>
  <c r="EP524" i="3"/>
  <c r="EP525" i="3"/>
  <c r="EP423" i="3"/>
  <c r="EP424" i="3"/>
  <c r="EP425" i="3"/>
  <c r="EP426" i="3"/>
  <c r="EP427" i="3"/>
  <c r="EP428" i="3"/>
  <c r="EP429" i="3"/>
  <c r="EP430" i="3"/>
  <c r="EP431" i="3"/>
  <c r="EP432" i="3"/>
  <c r="EP433" i="3"/>
  <c r="EP434" i="3"/>
  <c r="EP435" i="3"/>
  <c r="EP436" i="3"/>
  <c r="EP437" i="3"/>
  <c r="EP438" i="3"/>
  <c r="EP439" i="3"/>
  <c r="EP440" i="3"/>
  <c r="EP441" i="3"/>
  <c r="EP442" i="3"/>
  <c r="EP443" i="3"/>
  <c r="EP444" i="3"/>
  <c r="EP445" i="3"/>
  <c r="EP446" i="3"/>
  <c r="EP447" i="3"/>
  <c r="EP448" i="3"/>
  <c r="EP449" i="3"/>
  <c r="EP450" i="3"/>
  <c r="EP451" i="3"/>
  <c r="EP452" i="3"/>
  <c r="EP453" i="3"/>
  <c r="EP454" i="3"/>
  <c r="EP455" i="3"/>
  <c r="EP456" i="3"/>
  <c r="EP457" i="3"/>
  <c r="EP458" i="3"/>
  <c r="EP459" i="3"/>
  <c r="EP460" i="3"/>
  <c r="EP461" i="3"/>
  <c r="EP462" i="3"/>
  <c r="EP463" i="3"/>
  <c r="EP464" i="3"/>
  <c r="EP465" i="3"/>
  <c r="EP466" i="3"/>
  <c r="EP467" i="3"/>
  <c r="EP468" i="3"/>
  <c r="EP469" i="3"/>
  <c r="EP470" i="3"/>
  <c r="EP471" i="3"/>
  <c r="EP472" i="3"/>
  <c r="EP473" i="3"/>
  <c r="EP474" i="3"/>
  <c r="EP475" i="3"/>
  <c r="EP476" i="3"/>
  <c r="EP477" i="3"/>
  <c r="EP478" i="3"/>
  <c r="EP479" i="3"/>
  <c r="EP480" i="3"/>
  <c r="EP481" i="3"/>
  <c r="EP482" i="3"/>
  <c r="EP483" i="3"/>
  <c r="EP484" i="3"/>
  <c r="EP485" i="3"/>
  <c r="EP486" i="3"/>
  <c r="EP487" i="3"/>
  <c r="EP488" i="3"/>
  <c r="EP489" i="3"/>
  <c r="EP490" i="3"/>
  <c r="EP491" i="3"/>
  <c r="EP492" i="3"/>
  <c r="EP493" i="3"/>
  <c r="EP494" i="3"/>
  <c r="EP495" i="3"/>
  <c r="EP496" i="3"/>
  <c r="EP497" i="3"/>
  <c r="EP498" i="3"/>
  <c r="EP499" i="3"/>
  <c r="EP500" i="3"/>
  <c r="EP501" i="3"/>
  <c r="EP502" i="3"/>
  <c r="EP503" i="3"/>
  <c r="EP504" i="3"/>
  <c r="EP505" i="3"/>
  <c r="EP506" i="3"/>
  <c r="EP507" i="3"/>
  <c r="EP508" i="3"/>
  <c r="EP509" i="3"/>
  <c r="EP510" i="3"/>
  <c r="EP511" i="3"/>
  <c r="EP512" i="3"/>
  <c r="EP513" i="3"/>
  <c r="EP514" i="3"/>
  <c r="EP515" i="3"/>
  <c r="EP516" i="3"/>
  <c r="EP517" i="3"/>
  <c r="EP518" i="3"/>
  <c r="EP519" i="3"/>
  <c r="EP520" i="3"/>
  <c r="EP521" i="3"/>
  <c r="EP522" i="3"/>
  <c r="EP523" i="3"/>
  <c r="EP422" i="3"/>
  <c r="EP318" i="3"/>
  <c r="EP319" i="3"/>
  <c r="EP320" i="3"/>
  <c r="EP321" i="3"/>
  <c r="EP322" i="3"/>
  <c r="EP323" i="3"/>
  <c r="EP324" i="3"/>
  <c r="EP325" i="3"/>
  <c r="EP326" i="3"/>
  <c r="EP327" i="3"/>
  <c r="EP328" i="3"/>
  <c r="EP329" i="3"/>
  <c r="EP330" i="3"/>
  <c r="EP331" i="3"/>
  <c r="EP332" i="3"/>
  <c r="EP333" i="3"/>
  <c r="EP334" i="3"/>
  <c r="EP335" i="3"/>
  <c r="EP336" i="3"/>
  <c r="EP337" i="3"/>
  <c r="EP338" i="3"/>
  <c r="EP339" i="3"/>
  <c r="EP340" i="3"/>
  <c r="EP341" i="3"/>
  <c r="EP342" i="3"/>
  <c r="EP343" i="3"/>
  <c r="EP344" i="3"/>
  <c r="EP345" i="3"/>
  <c r="EP346" i="3"/>
  <c r="EP347" i="3"/>
  <c r="EP348" i="3"/>
  <c r="EP349" i="3"/>
  <c r="EP350" i="3"/>
  <c r="EP351" i="3"/>
  <c r="EP352" i="3"/>
  <c r="EP353" i="3"/>
  <c r="EP354" i="3"/>
  <c r="EP355" i="3"/>
  <c r="EP356" i="3"/>
  <c r="EP357" i="3"/>
  <c r="EP358" i="3"/>
  <c r="EP359" i="3"/>
  <c r="EP360" i="3"/>
  <c r="EP361" i="3"/>
  <c r="EP362" i="3"/>
  <c r="EP363" i="3"/>
  <c r="EP364" i="3"/>
  <c r="EP365" i="3"/>
  <c r="EP366" i="3"/>
  <c r="EP367" i="3"/>
  <c r="EP368" i="3"/>
  <c r="EP369" i="3"/>
  <c r="EP370" i="3"/>
  <c r="EP371" i="3"/>
  <c r="EP372" i="3"/>
  <c r="EP373" i="3"/>
  <c r="EP374" i="3"/>
  <c r="EP375" i="3"/>
  <c r="EP376" i="3"/>
  <c r="EP377" i="3"/>
  <c r="EP378" i="3"/>
  <c r="EP379" i="3"/>
  <c r="EP380" i="3"/>
  <c r="EP381" i="3"/>
  <c r="EP382" i="3"/>
  <c r="EP383" i="3"/>
  <c r="EP384" i="3"/>
  <c r="EP385" i="3"/>
  <c r="EP386" i="3"/>
  <c r="EP387" i="3"/>
  <c r="EP388" i="3"/>
  <c r="EP389" i="3"/>
  <c r="EP390" i="3"/>
  <c r="EP391" i="3"/>
  <c r="EP392" i="3"/>
  <c r="EP393" i="3"/>
  <c r="EP394" i="3"/>
  <c r="EP395" i="3"/>
  <c r="EP396" i="3"/>
  <c r="EP397" i="3"/>
  <c r="EP398" i="3"/>
  <c r="EP399" i="3"/>
  <c r="EP400" i="3"/>
  <c r="EP401" i="3"/>
  <c r="EP402" i="3"/>
  <c r="EP403" i="3"/>
  <c r="EP404" i="3"/>
  <c r="EP405" i="3"/>
  <c r="EP406" i="3"/>
  <c r="EP407" i="3"/>
  <c r="EP408" i="3"/>
  <c r="EP409" i="3"/>
  <c r="EP410" i="3"/>
  <c r="EP411" i="3"/>
  <c r="EP412" i="3"/>
  <c r="EP413" i="3"/>
  <c r="EP414" i="3"/>
  <c r="EP415" i="3"/>
  <c r="EP416" i="3"/>
  <c r="EP417" i="3"/>
  <c r="EP418" i="3"/>
  <c r="EP419" i="3"/>
  <c r="EP420" i="3"/>
  <c r="EP317" i="3"/>
  <c r="EP213" i="3"/>
  <c r="EP214" i="3"/>
  <c r="EP215" i="3"/>
  <c r="EP216" i="3"/>
  <c r="EP217" i="3"/>
  <c r="EP218" i="3"/>
  <c r="EP219" i="3"/>
  <c r="EP220" i="3"/>
  <c r="EP221" i="3"/>
  <c r="EP222" i="3"/>
  <c r="EP223" i="3"/>
  <c r="EP224" i="3"/>
  <c r="EP225" i="3"/>
  <c r="EP226" i="3"/>
  <c r="EP227" i="3"/>
  <c r="EP228" i="3"/>
  <c r="EP229" i="3"/>
  <c r="EP230" i="3"/>
  <c r="EP231" i="3"/>
  <c r="EP232" i="3"/>
  <c r="EP233" i="3"/>
  <c r="EP234" i="3"/>
  <c r="EP235" i="3"/>
  <c r="EP236" i="3"/>
  <c r="EP237" i="3"/>
  <c r="EP238" i="3"/>
  <c r="EP239" i="3"/>
  <c r="EP240" i="3"/>
  <c r="EP241" i="3"/>
  <c r="EP242" i="3"/>
  <c r="EP243" i="3"/>
  <c r="EP244" i="3"/>
  <c r="EP245" i="3"/>
  <c r="EP246" i="3"/>
  <c r="EP247" i="3"/>
  <c r="EP248" i="3"/>
  <c r="EP249" i="3"/>
  <c r="EP250" i="3"/>
  <c r="EP251" i="3"/>
  <c r="EP252" i="3"/>
  <c r="EP253" i="3"/>
  <c r="EP254" i="3"/>
  <c r="EP255" i="3"/>
  <c r="EP256" i="3"/>
  <c r="EP257" i="3"/>
  <c r="EP258" i="3"/>
  <c r="EP259" i="3"/>
  <c r="EP260" i="3"/>
  <c r="EP261" i="3"/>
  <c r="EP262" i="3"/>
  <c r="EP263" i="3"/>
  <c r="EP264" i="3"/>
  <c r="EP265" i="3"/>
  <c r="EP266" i="3"/>
  <c r="EP267" i="3"/>
  <c r="EP268" i="3"/>
  <c r="EP269" i="3"/>
  <c r="EP270" i="3"/>
  <c r="EP271" i="3"/>
  <c r="EP272" i="3"/>
  <c r="EP273" i="3"/>
  <c r="EP274" i="3"/>
  <c r="EP275" i="3"/>
  <c r="EP276" i="3"/>
  <c r="EP277" i="3"/>
  <c r="EP278" i="3"/>
  <c r="EP279" i="3"/>
  <c r="EP280" i="3"/>
  <c r="EP281" i="3"/>
  <c r="EP282" i="3"/>
  <c r="EP283" i="3"/>
  <c r="EP284" i="3"/>
  <c r="EP285" i="3"/>
  <c r="EP286" i="3"/>
  <c r="EP287" i="3"/>
  <c r="EP288" i="3"/>
  <c r="EP289" i="3"/>
  <c r="EP290" i="3"/>
  <c r="EP291" i="3"/>
  <c r="EP292" i="3"/>
  <c r="EP293" i="3"/>
  <c r="EP294" i="3"/>
  <c r="EP295" i="3"/>
  <c r="EP296" i="3"/>
  <c r="EP297" i="3"/>
  <c r="EP298" i="3"/>
  <c r="EP299" i="3"/>
  <c r="EP300" i="3"/>
  <c r="EP301" i="3"/>
  <c r="EP302" i="3"/>
  <c r="EP303" i="3"/>
  <c r="EP304" i="3"/>
  <c r="EP305" i="3"/>
  <c r="EP306" i="3"/>
  <c r="EP307" i="3"/>
  <c r="EP308" i="3"/>
  <c r="EP309" i="3"/>
  <c r="EP310" i="3"/>
  <c r="EP311" i="3"/>
  <c r="EP312" i="3"/>
  <c r="EP313" i="3"/>
  <c r="EP314" i="3"/>
  <c r="EP315" i="3"/>
  <c r="EP212" i="3"/>
  <c r="EP108" i="3"/>
  <c r="EP109" i="3"/>
  <c r="EP110" i="3"/>
  <c r="EP111" i="3"/>
  <c r="EP112" i="3"/>
  <c r="EP113" i="3"/>
  <c r="EP114" i="3"/>
  <c r="EP115" i="3"/>
  <c r="EP116" i="3"/>
  <c r="EP117" i="3"/>
  <c r="EP118" i="3"/>
  <c r="EP119" i="3"/>
  <c r="EP120" i="3"/>
  <c r="EP121" i="3"/>
  <c r="EP122" i="3"/>
  <c r="EP123" i="3"/>
  <c r="EP124" i="3"/>
  <c r="EP125" i="3"/>
  <c r="EP126" i="3"/>
  <c r="EP127" i="3"/>
  <c r="EP128" i="3"/>
  <c r="EP129" i="3"/>
  <c r="EP130" i="3"/>
  <c r="EP131" i="3"/>
  <c r="EP132" i="3"/>
  <c r="EP133" i="3"/>
  <c r="EP134" i="3"/>
  <c r="EP135" i="3"/>
  <c r="EP136" i="3"/>
  <c r="EP137" i="3"/>
  <c r="EP138" i="3"/>
  <c r="EP139" i="3"/>
  <c r="EP140" i="3"/>
  <c r="EP141" i="3"/>
  <c r="EP142" i="3"/>
  <c r="EP143" i="3"/>
  <c r="EP144" i="3"/>
  <c r="EP145" i="3"/>
  <c r="EP146" i="3"/>
  <c r="EP147" i="3"/>
  <c r="EP148" i="3"/>
  <c r="EP149" i="3"/>
  <c r="EP150" i="3"/>
  <c r="EP151" i="3"/>
  <c r="EP152" i="3"/>
  <c r="EP153" i="3"/>
  <c r="EP154" i="3"/>
  <c r="EP155" i="3"/>
  <c r="EP156" i="3"/>
  <c r="EP157" i="3"/>
  <c r="EP158" i="3"/>
  <c r="EP159" i="3"/>
  <c r="EP160" i="3"/>
  <c r="EP161" i="3"/>
  <c r="EP162" i="3"/>
  <c r="EP163" i="3"/>
  <c r="EP164" i="3"/>
  <c r="EP165" i="3"/>
  <c r="EP166" i="3"/>
  <c r="EP167" i="3"/>
  <c r="EP168" i="3"/>
  <c r="EP169" i="3"/>
  <c r="EP170" i="3"/>
  <c r="EP171" i="3"/>
  <c r="EP172" i="3"/>
  <c r="EP173" i="3"/>
  <c r="EP174" i="3"/>
  <c r="EP175" i="3"/>
  <c r="EP176" i="3"/>
  <c r="EP177" i="3"/>
  <c r="EP178" i="3"/>
  <c r="EP179" i="3"/>
  <c r="EP180" i="3"/>
  <c r="EP181" i="3"/>
  <c r="EP182" i="3"/>
  <c r="EP183" i="3"/>
  <c r="EP184" i="3"/>
  <c r="EP185" i="3"/>
  <c r="EP186" i="3"/>
  <c r="EP187" i="3"/>
  <c r="EP188" i="3"/>
  <c r="EP189" i="3"/>
  <c r="EP190" i="3"/>
  <c r="EP191" i="3"/>
  <c r="EP192" i="3"/>
  <c r="EP193" i="3"/>
  <c r="EP194" i="3"/>
  <c r="EP195" i="3"/>
  <c r="EP196" i="3"/>
  <c r="EP197" i="3"/>
  <c r="EP198" i="3"/>
  <c r="EP199" i="3"/>
  <c r="EP200" i="3"/>
  <c r="EP201" i="3"/>
  <c r="EP202" i="3"/>
  <c r="EP203" i="3"/>
  <c r="EP204" i="3"/>
  <c r="EP205" i="3"/>
  <c r="EP206" i="3"/>
  <c r="EP207" i="3"/>
  <c r="EP208" i="3"/>
  <c r="EP209" i="3"/>
  <c r="EP210" i="3"/>
  <c r="EP107" i="3"/>
  <c r="EP3" i="3"/>
  <c r="EP4" i="3"/>
  <c r="EP5" i="3"/>
  <c r="EP6" i="3"/>
  <c r="EP7" i="3"/>
  <c r="EP8" i="3"/>
  <c r="EP9" i="3"/>
  <c r="EP10" i="3"/>
  <c r="EP11" i="3"/>
  <c r="EP12" i="3"/>
  <c r="EP13" i="3"/>
  <c r="EP14" i="3"/>
  <c r="EP15" i="3"/>
  <c r="EP16" i="3"/>
  <c r="EP17" i="3"/>
  <c r="EP18" i="3"/>
  <c r="EP19" i="3"/>
  <c r="EP20" i="3"/>
  <c r="EP21" i="3"/>
  <c r="EP22" i="3"/>
  <c r="EP23" i="3"/>
  <c r="EP24" i="3"/>
  <c r="EP25" i="3"/>
  <c r="EP26" i="3"/>
  <c r="EP27" i="3"/>
  <c r="EP28" i="3"/>
  <c r="EP29" i="3"/>
  <c r="EP30" i="3"/>
  <c r="EP31" i="3"/>
  <c r="EP32" i="3"/>
  <c r="EP33" i="3"/>
  <c r="EP34" i="3"/>
  <c r="EP35" i="3"/>
  <c r="EP36" i="3"/>
  <c r="EP37" i="3"/>
  <c r="EP38" i="3"/>
  <c r="EP39" i="3"/>
  <c r="EP40" i="3"/>
  <c r="EP41" i="3"/>
  <c r="EP42" i="3"/>
  <c r="EP43" i="3"/>
  <c r="EP44" i="3"/>
  <c r="EP45" i="3"/>
  <c r="EP46" i="3"/>
  <c r="EP47" i="3"/>
  <c r="EP48" i="3"/>
  <c r="EP49" i="3"/>
  <c r="EP50" i="3"/>
  <c r="EP51" i="3"/>
  <c r="EP52" i="3"/>
  <c r="EP53" i="3"/>
  <c r="EP54" i="3"/>
  <c r="EP55" i="3"/>
  <c r="EP56" i="3"/>
  <c r="EP57" i="3"/>
  <c r="EP58" i="3"/>
  <c r="EP59" i="3"/>
  <c r="EP60" i="3"/>
  <c r="EP61" i="3"/>
  <c r="EP62" i="3"/>
  <c r="EP63" i="3"/>
  <c r="EP64" i="3"/>
  <c r="EP65" i="3"/>
  <c r="EP66" i="3"/>
  <c r="EP67" i="3"/>
  <c r="EP68" i="3"/>
  <c r="EP69" i="3"/>
  <c r="EP70" i="3"/>
  <c r="EP71" i="3"/>
  <c r="EP72" i="3"/>
  <c r="EP73" i="3"/>
  <c r="EP74" i="3"/>
  <c r="EP75" i="3"/>
  <c r="EP76" i="3"/>
  <c r="EP77" i="3"/>
  <c r="EP78" i="3"/>
  <c r="EP79" i="3"/>
  <c r="EP80" i="3"/>
  <c r="EP81" i="3"/>
  <c r="EP82" i="3"/>
  <c r="EP83" i="3"/>
  <c r="EP84" i="3"/>
  <c r="EP85" i="3"/>
  <c r="EP86" i="3"/>
  <c r="EP87" i="3"/>
  <c r="EP88" i="3"/>
  <c r="EP89" i="3"/>
  <c r="EP90" i="3"/>
  <c r="EP91" i="3"/>
  <c r="EP92" i="3"/>
  <c r="EP93" i="3"/>
  <c r="EP94" i="3"/>
  <c r="EP95" i="3"/>
  <c r="EP96" i="3"/>
  <c r="EP97" i="3"/>
  <c r="EP98" i="3"/>
  <c r="EP99" i="3"/>
  <c r="EP100" i="3"/>
  <c r="EP101" i="3"/>
  <c r="EP102" i="3"/>
  <c r="EP103" i="3"/>
  <c r="EP104" i="3"/>
  <c r="EP105" i="3"/>
  <c r="EP2" i="3"/>
  <c r="EG1" i="3"/>
  <c r="EH1" i="3"/>
  <c r="EM108" i="3"/>
  <c r="EN3" i="3"/>
  <c r="EM214" i="3"/>
  <c r="EN109" i="3"/>
  <c r="EM110" i="3"/>
  <c r="EN320" i="3"/>
  <c r="EM6" i="3"/>
  <c r="EM112" i="3"/>
  <c r="EN322" i="3"/>
  <c r="EM8" i="3"/>
  <c r="EN113" i="3"/>
  <c r="EM114" i="3"/>
  <c r="EN324" i="3"/>
  <c r="EM220" i="3"/>
  <c r="EM116" i="3"/>
  <c r="EN11" i="3"/>
  <c r="EM222" i="3"/>
  <c r="EN117" i="3"/>
  <c r="EM118" i="3"/>
  <c r="EN328" i="3"/>
  <c r="EM14" i="3"/>
  <c r="EM120" i="3"/>
  <c r="EN330" i="3"/>
  <c r="EM16" i="3"/>
  <c r="EN121" i="3"/>
  <c r="EM122" i="3"/>
  <c r="EN332" i="3"/>
  <c r="EM228" i="3"/>
  <c r="EM124" i="3"/>
  <c r="EM20" i="3"/>
  <c r="EM126" i="3"/>
  <c r="EM232" i="3"/>
  <c r="EM128" i="3"/>
  <c r="EM24" i="3"/>
  <c r="EM130" i="3"/>
  <c r="EM236" i="3"/>
  <c r="EM132" i="3"/>
  <c r="EM28" i="3"/>
  <c r="EM134" i="3"/>
  <c r="EM345" i="3"/>
  <c r="EM346" i="3"/>
  <c r="EM347" i="3"/>
  <c r="EM348" i="3"/>
  <c r="EM349" i="3"/>
  <c r="EM350" i="3"/>
  <c r="EM351" i="3"/>
  <c r="EM352" i="3"/>
  <c r="EM353" i="3"/>
  <c r="EM354" i="3"/>
  <c r="EM355" i="3"/>
  <c r="EM356" i="3"/>
  <c r="EM357" i="3"/>
  <c r="EM358" i="3"/>
  <c r="EM359" i="3"/>
  <c r="EM360" i="3"/>
  <c r="EM361" i="3"/>
  <c r="EM362" i="3"/>
  <c r="EM363" i="3"/>
  <c r="EM364" i="3"/>
  <c r="EM365" i="3"/>
  <c r="EM366" i="3"/>
  <c r="EM367" i="3"/>
  <c r="EM368" i="3"/>
  <c r="EM369" i="3"/>
  <c r="EM370" i="3"/>
  <c r="EM371" i="3"/>
  <c r="EM372" i="3"/>
  <c r="EM373" i="3"/>
  <c r="EM374" i="3"/>
  <c r="EM375" i="3"/>
  <c r="EM376" i="3"/>
  <c r="EM167" i="3"/>
  <c r="EM274" i="3"/>
  <c r="EM381" i="3"/>
  <c r="EM382" i="3"/>
  <c r="EM383" i="3"/>
  <c r="EM384" i="3"/>
  <c r="EM385" i="3"/>
  <c r="EM386" i="3"/>
  <c r="EM387" i="3"/>
  <c r="EM388" i="3"/>
  <c r="EM389" i="3"/>
  <c r="EM390" i="3"/>
  <c r="EM391" i="3"/>
  <c r="EM392" i="3"/>
  <c r="EM393" i="3"/>
  <c r="EM394" i="3"/>
  <c r="EM395" i="3"/>
  <c r="EM396" i="3"/>
  <c r="EM397" i="3"/>
  <c r="EM398" i="3"/>
  <c r="EM399" i="3"/>
  <c r="EM400" i="3"/>
  <c r="EM401" i="3"/>
  <c r="EM402" i="3"/>
  <c r="EM403" i="3"/>
  <c r="EM404" i="3"/>
  <c r="EM405" i="3"/>
  <c r="EM406" i="3"/>
  <c r="EM407" i="3"/>
  <c r="EM408" i="3"/>
  <c r="EM409" i="3"/>
  <c r="EM410" i="3"/>
  <c r="EM411" i="3"/>
  <c r="EM412" i="3"/>
  <c r="EM413" i="3"/>
  <c r="EM414" i="3"/>
  <c r="EM415" i="3"/>
  <c r="EM416" i="3"/>
  <c r="EM417" i="3"/>
  <c r="EM418" i="3"/>
  <c r="EM209" i="3"/>
  <c r="EM210" i="3"/>
  <c r="EH106" i="3"/>
  <c r="EG106" i="3"/>
  <c r="EF106" i="3"/>
  <c r="EF1" i="3"/>
  <c r="EM102" i="3" l="1"/>
  <c r="EM94" i="3"/>
  <c r="EM86" i="3"/>
  <c r="EM78" i="3"/>
  <c r="EM70" i="3"/>
  <c r="EM62" i="3"/>
  <c r="EM54" i="3"/>
  <c r="EM46" i="3"/>
  <c r="EM38" i="3"/>
  <c r="EM30" i="3"/>
  <c r="EM22" i="3"/>
  <c r="EM12" i="3"/>
  <c r="EM4" i="3"/>
  <c r="EM149" i="3"/>
  <c r="EM141" i="3"/>
  <c r="EM162" i="3"/>
  <c r="EM207" i="3"/>
  <c r="EM199" i="3"/>
  <c r="EM191" i="3"/>
  <c r="EM183" i="3"/>
  <c r="EM175" i="3"/>
  <c r="EM314" i="3"/>
  <c r="EM306" i="3"/>
  <c r="EM298" i="3"/>
  <c r="EM290" i="3"/>
  <c r="EM282" i="3"/>
  <c r="EM266" i="3"/>
  <c r="EM258" i="3"/>
  <c r="EM250" i="3"/>
  <c r="EM242" i="3"/>
  <c r="EM234" i="3"/>
  <c r="EM226" i="3"/>
  <c r="EM218" i="3"/>
  <c r="EM420" i="3"/>
  <c r="EM419" i="3"/>
  <c r="EN2" i="3"/>
  <c r="EM98" i="3"/>
  <c r="EM90" i="3"/>
  <c r="EM82" i="3"/>
  <c r="EM74" i="3"/>
  <c r="EM66" i="3"/>
  <c r="EM58" i="3"/>
  <c r="EM50" i="3"/>
  <c r="EM42" i="3"/>
  <c r="EM34" i="3"/>
  <c r="EM26" i="3"/>
  <c r="EM18" i="3"/>
  <c r="EM10" i="3"/>
  <c r="EN107" i="3"/>
  <c r="EM153" i="3"/>
  <c r="EM145" i="3"/>
  <c r="EM137" i="3"/>
  <c r="EM158" i="3"/>
  <c r="EM203" i="3"/>
  <c r="EM195" i="3"/>
  <c r="EM187" i="3"/>
  <c r="EM179" i="3"/>
  <c r="EM171" i="3"/>
  <c r="EM310" i="3"/>
  <c r="EM302" i="3"/>
  <c r="EM294" i="3"/>
  <c r="EM286" i="3"/>
  <c r="EM278" i="3"/>
  <c r="EM270" i="3"/>
  <c r="EM262" i="3"/>
  <c r="EM254" i="3"/>
  <c r="EM246" i="3"/>
  <c r="EM238" i="3"/>
  <c r="EM230" i="3"/>
  <c r="EM224" i="3"/>
  <c r="EM216" i="3"/>
  <c r="EN15" i="3"/>
  <c r="EN7" i="3"/>
  <c r="EN221" i="3"/>
  <c r="EN213" i="3"/>
  <c r="EN326" i="3"/>
  <c r="EN318" i="3"/>
  <c r="EN1052" i="3"/>
  <c r="EN842" i="3"/>
  <c r="EN632" i="3"/>
  <c r="EN422" i="3"/>
  <c r="EM1220" i="3"/>
  <c r="EM380" i="3"/>
  <c r="EM1219" i="3"/>
  <c r="EM379" i="3"/>
  <c r="EM1218" i="3"/>
  <c r="EM378" i="3"/>
  <c r="EM1217" i="3"/>
  <c r="EM377" i="3"/>
  <c r="EM104" i="3"/>
  <c r="EM100" i="3"/>
  <c r="EM96" i="3"/>
  <c r="EM92" i="3"/>
  <c r="EM88" i="3"/>
  <c r="EM84" i="3"/>
  <c r="EM80" i="3"/>
  <c r="EM76" i="3"/>
  <c r="EM72" i="3"/>
  <c r="EM68" i="3"/>
  <c r="EM64" i="3"/>
  <c r="EM60" i="3"/>
  <c r="EM56" i="3"/>
  <c r="EM52" i="3"/>
  <c r="EM48" i="3"/>
  <c r="EM44" i="3"/>
  <c r="EM40" i="3"/>
  <c r="EM36" i="3"/>
  <c r="EM32" i="3"/>
  <c r="EM155" i="3"/>
  <c r="EM151" i="3"/>
  <c r="EM147" i="3"/>
  <c r="EM143" i="3"/>
  <c r="EM139" i="3"/>
  <c r="EM135" i="3"/>
  <c r="EM160" i="3"/>
  <c r="EM205" i="3"/>
  <c r="EM201" i="3"/>
  <c r="EM197" i="3"/>
  <c r="EM193" i="3"/>
  <c r="EM189" i="3"/>
  <c r="EM185" i="3"/>
  <c r="EM181" i="3"/>
  <c r="EM177" i="3"/>
  <c r="EM173" i="3"/>
  <c r="EM169" i="3"/>
  <c r="EM165" i="3"/>
  <c r="EN212" i="3"/>
  <c r="EM312" i="3"/>
  <c r="EM308" i="3"/>
  <c r="EM304" i="3"/>
  <c r="EM300" i="3"/>
  <c r="EM296" i="3"/>
  <c r="EM292" i="3"/>
  <c r="EM288" i="3"/>
  <c r="EM284" i="3"/>
  <c r="EM280" i="3"/>
  <c r="EM276" i="3"/>
  <c r="EM272" i="3"/>
  <c r="EM268" i="3"/>
  <c r="EM264" i="3"/>
  <c r="EM260" i="3"/>
  <c r="EM256" i="3"/>
  <c r="EM252" i="3"/>
  <c r="EM248" i="3"/>
  <c r="EM244" i="3"/>
  <c r="EM240" i="3"/>
  <c r="EN225" i="3"/>
  <c r="EN217" i="3"/>
  <c r="EN317" i="3"/>
  <c r="EN527" i="3"/>
  <c r="EN947" i="3"/>
  <c r="EN1260" i="3"/>
  <c r="EN1155" i="3"/>
  <c r="EN945" i="3"/>
  <c r="EN735" i="3"/>
  <c r="EN525" i="3"/>
  <c r="EN840" i="3"/>
  <c r="EN420" i="3"/>
  <c r="EN210" i="3"/>
  <c r="EN1050" i="3"/>
  <c r="EN630" i="3"/>
  <c r="EN315" i="3"/>
  <c r="EN105" i="3"/>
  <c r="EN1259" i="3"/>
  <c r="EN1154" i="3"/>
  <c r="EN1049" i="3"/>
  <c r="EN944" i="3"/>
  <c r="EN734" i="3"/>
  <c r="EN524" i="3"/>
  <c r="EN629" i="3"/>
  <c r="EN419" i="3"/>
  <c r="EN314" i="3"/>
  <c r="EN209" i="3"/>
  <c r="EN104" i="3"/>
  <c r="EN839" i="3"/>
  <c r="EN1258" i="3"/>
  <c r="EN1153" i="3"/>
  <c r="EN943" i="3"/>
  <c r="EN733" i="3"/>
  <c r="EN523" i="3"/>
  <c r="EN418" i="3"/>
  <c r="EN1048" i="3"/>
  <c r="EN838" i="3"/>
  <c r="EN628" i="3"/>
  <c r="EN208" i="3"/>
  <c r="EN313" i="3"/>
  <c r="EN103" i="3"/>
  <c r="EN1257" i="3"/>
  <c r="EN1152" i="3"/>
  <c r="EN1047" i="3"/>
  <c r="EN942" i="3"/>
  <c r="EN732" i="3"/>
  <c r="EN522" i="3"/>
  <c r="EN837" i="3"/>
  <c r="EN627" i="3"/>
  <c r="EN417" i="3"/>
  <c r="EN312" i="3"/>
  <c r="EN207" i="3"/>
  <c r="EN102" i="3"/>
  <c r="EN1256" i="3"/>
  <c r="EN1151" i="3"/>
  <c r="EN941" i="3"/>
  <c r="EN731" i="3"/>
  <c r="EN521" i="3"/>
  <c r="EN416" i="3"/>
  <c r="EN1046" i="3"/>
  <c r="EN836" i="3"/>
  <c r="EN626" i="3"/>
  <c r="EN311" i="3"/>
  <c r="EN206" i="3"/>
  <c r="EN101" i="3"/>
  <c r="EN1255" i="3"/>
  <c r="EN1150" i="3"/>
  <c r="EN1045" i="3"/>
  <c r="EN940" i="3"/>
  <c r="EN730" i="3"/>
  <c r="EN520" i="3"/>
  <c r="EN835" i="3"/>
  <c r="EN625" i="3"/>
  <c r="EN415" i="3"/>
  <c r="EN310" i="3"/>
  <c r="EN205" i="3"/>
  <c r="EN100" i="3"/>
  <c r="EN1254" i="3"/>
  <c r="EN1149" i="3"/>
  <c r="EN939" i="3"/>
  <c r="EN729" i="3"/>
  <c r="EN519" i="3"/>
  <c r="EN414" i="3"/>
  <c r="EN1044" i="3"/>
  <c r="EN834" i="3"/>
  <c r="EN624" i="3"/>
  <c r="EN204" i="3"/>
  <c r="EN309" i="3"/>
  <c r="EN99" i="3"/>
  <c r="EN1253" i="3"/>
  <c r="EN1148" i="3"/>
  <c r="EN1043" i="3"/>
  <c r="EN938" i="3"/>
  <c r="EN728" i="3"/>
  <c r="EN518" i="3"/>
  <c r="EN833" i="3"/>
  <c r="EN623" i="3"/>
  <c r="EN413" i="3"/>
  <c r="EN308" i="3"/>
  <c r="EN203" i="3"/>
  <c r="EN98" i="3"/>
  <c r="EN1252" i="3"/>
  <c r="EN1147" i="3"/>
  <c r="EN937" i="3"/>
  <c r="EN727" i="3"/>
  <c r="EN517" i="3"/>
  <c r="EN412" i="3"/>
  <c r="EN1042" i="3"/>
  <c r="EN832" i="3"/>
  <c r="EN622" i="3"/>
  <c r="EN307" i="3"/>
  <c r="EN202" i="3"/>
  <c r="EN97" i="3"/>
  <c r="EN1251" i="3"/>
  <c r="EN1146" i="3"/>
  <c r="EN1041" i="3"/>
  <c r="EN936" i="3"/>
  <c r="EN726" i="3"/>
  <c r="EN516" i="3"/>
  <c r="EN831" i="3"/>
  <c r="EN621" i="3"/>
  <c r="EN411" i="3"/>
  <c r="EN306" i="3"/>
  <c r="EN201" i="3"/>
  <c r="EN96" i="3"/>
  <c r="EN1250" i="3"/>
  <c r="EN1145" i="3"/>
  <c r="EN935" i="3"/>
  <c r="EN725" i="3"/>
  <c r="EN515" i="3"/>
  <c r="EN410" i="3"/>
  <c r="EN1040" i="3"/>
  <c r="EN830" i="3"/>
  <c r="EN620" i="3"/>
  <c r="EN200" i="3"/>
  <c r="EN305" i="3"/>
  <c r="EN95" i="3"/>
  <c r="EN1249" i="3"/>
  <c r="EN1144" i="3"/>
  <c r="EN1039" i="3"/>
  <c r="EN934" i="3"/>
  <c r="EN724" i="3"/>
  <c r="EN514" i="3"/>
  <c r="EN829" i="3"/>
  <c r="EN619" i="3"/>
  <c r="EN409" i="3"/>
  <c r="EN304" i="3"/>
  <c r="EN199" i="3"/>
  <c r="EN94" i="3"/>
  <c r="EN1248" i="3"/>
  <c r="EN1143" i="3"/>
  <c r="EN933" i="3"/>
  <c r="EN723" i="3"/>
  <c r="EN513" i="3"/>
  <c r="EN408" i="3"/>
  <c r="EN1038" i="3"/>
  <c r="EN828" i="3"/>
  <c r="EN618" i="3"/>
  <c r="EN303" i="3"/>
  <c r="EN198" i="3"/>
  <c r="EN93" i="3"/>
  <c r="EN1247" i="3"/>
  <c r="EN1142" i="3"/>
  <c r="EN1037" i="3"/>
  <c r="EN932" i="3"/>
  <c r="EN722" i="3"/>
  <c r="EN512" i="3"/>
  <c r="EN827" i="3"/>
  <c r="EN617" i="3"/>
  <c r="EN407" i="3"/>
  <c r="EN302" i="3"/>
  <c r="EN197" i="3"/>
  <c r="EN92" i="3"/>
  <c r="EN1246" i="3"/>
  <c r="EN1141" i="3"/>
  <c r="EN931" i="3"/>
  <c r="EN721" i="3"/>
  <c r="EN511" i="3"/>
  <c r="EN406" i="3"/>
  <c r="EN1036" i="3"/>
  <c r="EN826" i="3"/>
  <c r="EN616" i="3"/>
  <c r="EN196" i="3"/>
  <c r="EN301" i="3"/>
  <c r="EN91" i="3"/>
  <c r="EN1245" i="3"/>
  <c r="EN1140" i="3"/>
  <c r="EN1035" i="3"/>
  <c r="EN930" i="3"/>
  <c r="EN720" i="3"/>
  <c r="EN510" i="3"/>
  <c r="EN825" i="3"/>
  <c r="EN615" i="3"/>
  <c r="EN405" i="3"/>
  <c r="EN300" i="3"/>
  <c r="EN195" i="3"/>
  <c r="EN90" i="3"/>
  <c r="EN1244" i="3"/>
  <c r="EN1139" i="3"/>
  <c r="EN929" i="3"/>
  <c r="EN719" i="3"/>
  <c r="EN509" i="3"/>
  <c r="EN404" i="3"/>
  <c r="EN1034" i="3"/>
  <c r="EN824" i="3"/>
  <c r="EN614" i="3"/>
  <c r="EN299" i="3"/>
  <c r="EN194" i="3"/>
  <c r="EN89" i="3"/>
  <c r="EN1243" i="3"/>
  <c r="EN1138" i="3"/>
  <c r="EN1033" i="3"/>
  <c r="EN928" i="3"/>
  <c r="EN718" i="3"/>
  <c r="EN508" i="3"/>
  <c r="EN823" i="3"/>
  <c r="EN613" i="3"/>
  <c r="EN403" i="3"/>
  <c r="EN298" i="3"/>
  <c r="EN193" i="3"/>
  <c r="EN88" i="3"/>
  <c r="EN1242" i="3"/>
  <c r="EN1137" i="3"/>
  <c r="EN927" i="3"/>
  <c r="EN717" i="3"/>
  <c r="EN507" i="3"/>
  <c r="EN402" i="3"/>
  <c r="EN1032" i="3"/>
  <c r="EN822" i="3"/>
  <c r="EN612" i="3"/>
  <c r="EN192" i="3"/>
  <c r="EN297" i="3"/>
  <c r="EN87" i="3"/>
  <c r="EN1241" i="3"/>
  <c r="EN1136" i="3"/>
  <c r="EN1031" i="3"/>
  <c r="EN926" i="3"/>
  <c r="EN716" i="3"/>
  <c r="EN506" i="3"/>
  <c r="EN611" i="3"/>
  <c r="EN401" i="3"/>
  <c r="EN296" i="3"/>
  <c r="EN191" i="3"/>
  <c r="EN86" i="3"/>
  <c r="EN821" i="3"/>
  <c r="EN1240" i="3"/>
  <c r="EN1135" i="3"/>
  <c r="EN925" i="3"/>
  <c r="EN715" i="3"/>
  <c r="EN505" i="3"/>
  <c r="EN820" i="3"/>
  <c r="EN400" i="3"/>
  <c r="EN1030" i="3"/>
  <c r="EN610" i="3"/>
  <c r="EN295" i="3"/>
  <c r="EN190" i="3"/>
  <c r="EN85" i="3"/>
  <c r="EN1239" i="3"/>
  <c r="EN1134" i="3"/>
  <c r="EN924" i="3"/>
  <c r="EN1029" i="3"/>
  <c r="EN714" i="3"/>
  <c r="EN504" i="3"/>
  <c r="EN609" i="3"/>
  <c r="EN399" i="3"/>
  <c r="EN294" i="3"/>
  <c r="EN189" i="3"/>
  <c r="EN84" i="3"/>
  <c r="EN819" i="3"/>
  <c r="EN1238" i="3"/>
  <c r="EN1133" i="3"/>
  <c r="EN923" i="3"/>
  <c r="EN713" i="3"/>
  <c r="EN503" i="3"/>
  <c r="EN818" i="3"/>
  <c r="EN398" i="3"/>
  <c r="EN1028" i="3"/>
  <c r="EN608" i="3"/>
  <c r="EN188" i="3"/>
  <c r="EN293" i="3"/>
  <c r="EN83" i="3"/>
  <c r="EN1237" i="3"/>
  <c r="EN1132" i="3"/>
  <c r="EN922" i="3"/>
  <c r="EN1027" i="3"/>
  <c r="EN712" i="3"/>
  <c r="EN502" i="3"/>
  <c r="EN607" i="3"/>
  <c r="EN397" i="3"/>
  <c r="EN292" i="3"/>
  <c r="EN187" i="3"/>
  <c r="EN82" i="3"/>
  <c r="EN817" i="3"/>
  <c r="EN1236" i="3"/>
  <c r="EN1131" i="3"/>
  <c r="EN921" i="3"/>
  <c r="EN711" i="3"/>
  <c r="EN501" i="3"/>
  <c r="EN816" i="3"/>
  <c r="EN396" i="3"/>
  <c r="EN1026" i="3"/>
  <c r="EN606" i="3"/>
  <c r="EN291" i="3"/>
  <c r="EN186" i="3"/>
  <c r="EN81" i="3"/>
  <c r="EN1235" i="3"/>
  <c r="EN920" i="3"/>
  <c r="EN1025" i="3"/>
  <c r="EN710" i="3"/>
  <c r="EN500" i="3"/>
  <c r="EN605" i="3"/>
  <c r="EN395" i="3"/>
  <c r="EN290" i="3"/>
  <c r="EN185" i="3"/>
  <c r="EN80" i="3"/>
  <c r="EN1130" i="3"/>
  <c r="EN815" i="3"/>
  <c r="EN1234" i="3"/>
  <c r="EN1129" i="3"/>
  <c r="EN919" i="3"/>
  <c r="EN709" i="3"/>
  <c r="EN499" i="3"/>
  <c r="EN814" i="3"/>
  <c r="EN394" i="3"/>
  <c r="EN1024" i="3"/>
  <c r="EN604" i="3"/>
  <c r="EN184" i="3"/>
  <c r="EN289" i="3"/>
  <c r="EN79" i="3"/>
  <c r="EN1233" i="3"/>
  <c r="EN918" i="3"/>
  <c r="EN1023" i="3"/>
  <c r="EN708" i="3"/>
  <c r="EN498" i="3"/>
  <c r="EN603" i="3"/>
  <c r="EN393" i="3"/>
  <c r="EN288" i="3"/>
  <c r="EN183" i="3"/>
  <c r="EN78" i="3"/>
  <c r="EN1128" i="3"/>
  <c r="EN813" i="3"/>
  <c r="EN1232" i="3"/>
  <c r="EN1127" i="3"/>
  <c r="EN917" i="3"/>
  <c r="EN707" i="3"/>
  <c r="EN497" i="3"/>
  <c r="EN812" i="3"/>
  <c r="EN392" i="3"/>
  <c r="EN1022" i="3"/>
  <c r="EN602" i="3"/>
  <c r="EN287" i="3"/>
  <c r="EN182" i="3"/>
  <c r="EN77" i="3"/>
  <c r="EN1231" i="3"/>
  <c r="EN916" i="3"/>
  <c r="EN1021" i="3"/>
  <c r="EN706" i="3"/>
  <c r="EN496" i="3"/>
  <c r="EN601" i="3"/>
  <c r="EN391" i="3"/>
  <c r="EN286" i="3"/>
  <c r="EN181" i="3"/>
  <c r="EN76" i="3"/>
  <c r="EN1126" i="3"/>
  <c r="EN811" i="3"/>
  <c r="EN1230" i="3"/>
  <c r="EN1125" i="3"/>
  <c r="EN915" i="3"/>
  <c r="EN705" i="3"/>
  <c r="EN495" i="3"/>
  <c r="EN810" i="3"/>
  <c r="EN390" i="3"/>
  <c r="EN1020" i="3"/>
  <c r="EN600" i="3"/>
  <c r="EN180" i="3"/>
  <c r="EN285" i="3"/>
  <c r="EN75" i="3"/>
  <c r="EN1229" i="3"/>
  <c r="EN914" i="3"/>
  <c r="EN1019" i="3"/>
  <c r="EN704" i="3"/>
  <c r="EN494" i="3"/>
  <c r="EN599" i="3"/>
  <c r="EN389" i="3"/>
  <c r="EN284" i="3"/>
  <c r="EN179" i="3"/>
  <c r="EN74" i="3"/>
  <c r="EN1124" i="3"/>
  <c r="EN809" i="3"/>
  <c r="EN1228" i="3"/>
  <c r="EN1123" i="3"/>
  <c r="EN913" i="3"/>
  <c r="EN703" i="3"/>
  <c r="EN493" i="3"/>
  <c r="EN808" i="3"/>
  <c r="EN388" i="3"/>
  <c r="EN1018" i="3"/>
  <c r="EN598" i="3"/>
  <c r="EN283" i="3"/>
  <c r="EN178" i="3"/>
  <c r="EN73" i="3"/>
  <c r="EN1227" i="3"/>
  <c r="EN912" i="3"/>
  <c r="EN1017" i="3"/>
  <c r="EN702" i="3"/>
  <c r="EN492" i="3"/>
  <c r="EN597" i="3"/>
  <c r="EN387" i="3"/>
  <c r="EN282" i="3"/>
  <c r="EN177" i="3"/>
  <c r="EN72" i="3"/>
  <c r="EN1122" i="3"/>
  <c r="EN807" i="3"/>
  <c r="EN1226" i="3"/>
  <c r="EN1121" i="3"/>
  <c r="EN911" i="3"/>
  <c r="EN701" i="3"/>
  <c r="EN491" i="3"/>
  <c r="EN806" i="3"/>
  <c r="EN386" i="3"/>
  <c r="EN1016" i="3"/>
  <c r="EN596" i="3"/>
  <c r="EN176" i="3"/>
  <c r="EN281" i="3"/>
  <c r="EN71" i="3"/>
  <c r="EN1225" i="3"/>
  <c r="EN910" i="3"/>
  <c r="EN1015" i="3"/>
  <c r="EN700" i="3"/>
  <c r="EN490" i="3"/>
  <c r="EN595" i="3"/>
  <c r="EN385" i="3"/>
  <c r="EN280" i="3"/>
  <c r="EN175" i="3"/>
  <c r="EN70" i="3"/>
  <c r="EN1120" i="3"/>
  <c r="EN805" i="3"/>
  <c r="EN1224" i="3"/>
  <c r="EN1119" i="3"/>
  <c r="EN909" i="3"/>
  <c r="EN699" i="3"/>
  <c r="EN489" i="3"/>
  <c r="EN804" i="3"/>
  <c r="EN384" i="3"/>
  <c r="EN1014" i="3"/>
  <c r="EN594" i="3"/>
  <c r="EN279" i="3"/>
  <c r="EN174" i="3"/>
  <c r="EN69" i="3"/>
  <c r="EN1223" i="3"/>
  <c r="EN908" i="3"/>
  <c r="EN1013" i="3"/>
  <c r="EN698" i="3"/>
  <c r="EN488" i="3"/>
  <c r="EN593" i="3"/>
  <c r="EN383" i="3"/>
  <c r="EN278" i="3"/>
  <c r="EN173" i="3"/>
  <c r="EN68" i="3"/>
  <c r="EN1118" i="3"/>
  <c r="EN803" i="3"/>
  <c r="EN1222" i="3"/>
  <c r="EN1117" i="3"/>
  <c r="EN907" i="3"/>
  <c r="EN697" i="3"/>
  <c r="EN487" i="3"/>
  <c r="EN802" i="3"/>
  <c r="EN382" i="3"/>
  <c r="EN1012" i="3"/>
  <c r="EN592" i="3"/>
  <c r="EN172" i="3"/>
  <c r="EN277" i="3"/>
  <c r="EN67" i="3"/>
  <c r="EN1221" i="3"/>
  <c r="EN906" i="3"/>
  <c r="EN1011" i="3"/>
  <c r="EN696" i="3"/>
  <c r="EN486" i="3"/>
  <c r="EN591" i="3"/>
  <c r="EN381" i="3"/>
  <c r="EN276" i="3"/>
  <c r="EN171" i="3"/>
  <c r="EN66" i="3"/>
  <c r="EN1116" i="3"/>
  <c r="EN801" i="3"/>
  <c r="EN1220" i="3"/>
  <c r="EN1115" i="3"/>
  <c r="EN905" i="3"/>
  <c r="EN695" i="3"/>
  <c r="EN485" i="3"/>
  <c r="EN800" i="3"/>
  <c r="EN380" i="3"/>
  <c r="EN1010" i="3"/>
  <c r="EN590" i="3"/>
  <c r="EN275" i="3"/>
  <c r="EN170" i="3"/>
  <c r="EN65" i="3"/>
  <c r="EN1219" i="3"/>
  <c r="EN904" i="3"/>
  <c r="EN1009" i="3"/>
  <c r="EN694" i="3"/>
  <c r="EN484" i="3"/>
  <c r="EN589" i="3"/>
  <c r="EN379" i="3"/>
  <c r="EN274" i="3"/>
  <c r="EN169" i="3"/>
  <c r="EN64" i="3"/>
  <c r="EN1114" i="3"/>
  <c r="EN799" i="3"/>
  <c r="EN1218" i="3"/>
  <c r="EN1113" i="3"/>
  <c r="EN903" i="3"/>
  <c r="EN693" i="3"/>
  <c r="EN483" i="3"/>
  <c r="EN798" i="3"/>
  <c r="EN378" i="3"/>
  <c r="EN1008" i="3"/>
  <c r="EN588" i="3"/>
  <c r="EN168" i="3"/>
  <c r="EN273" i="3"/>
  <c r="EN63" i="3"/>
  <c r="EN1217" i="3"/>
  <c r="EN902" i="3"/>
  <c r="EN1007" i="3"/>
  <c r="EN692" i="3"/>
  <c r="EN482" i="3"/>
  <c r="EN587" i="3"/>
  <c r="EN377" i="3"/>
  <c r="EN272" i="3"/>
  <c r="EN167" i="3"/>
  <c r="EN62" i="3"/>
  <c r="EN1112" i="3"/>
  <c r="EN797" i="3"/>
  <c r="EN1216" i="3"/>
  <c r="EN1111" i="3"/>
  <c r="EN901" i="3"/>
  <c r="EN691" i="3"/>
  <c r="EN481" i="3"/>
  <c r="EN796" i="3"/>
  <c r="EN376" i="3"/>
  <c r="EN1006" i="3"/>
  <c r="EN586" i="3"/>
  <c r="EN271" i="3"/>
  <c r="EN166" i="3"/>
  <c r="EN61" i="3"/>
  <c r="EN1215" i="3"/>
  <c r="EN900" i="3"/>
  <c r="EN1005" i="3"/>
  <c r="EN690" i="3"/>
  <c r="EN480" i="3"/>
  <c r="EN585" i="3"/>
  <c r="EN375" i="3"/>
  <c r="EN270" i="3"/>
  <c r="EN165" i="3"/>
  <c r="EN60" i="3"/>
  <c r="EN1110" i="3"/>
  <c r="EN795" i="3"/>
  <c r="EN1214" i="3"/>
  <c r="EN1109" i="3"/>
  <c r="EN899" i="3"/>
  <c r="EN689" i="3"/>
  <c r="EN479" i="3"/>
  <c r="EN794" i="3"/>
  <c r="EN374" i="3"/>
  <c r="EN1004" i="3"/>
  <c r="EN584" i="3"/>
  <c r="EN164" i="3"/>
  <c r="EN269" i="3"/>
  <c r="EN59" i="3"/>
  <c r="EN1213" i="3"/>
  <c r="EN898" i="3"/>
  <c r="EN1003" i="3"/>
  <c r="EN688" i="3"/>
  <c r="EN478" i="3"/>
  <c r="EN583" i="3"/>
  <c r="EN373" i="3"/>
  <c r="EN268" i="3"/>
  <c r="EN58" i="3"/>
  <c r="EN1108" i="3"/>
  <c r="EN793" i="3"/>
  <c r="EN163" i="3"/>
  <c r="EN1212" i="3"/>
  <c r="EN1107" i="3"/>
  <c r="EN897" i="3"/>
  <c r="EN687" i="3"/>
  <c r="EN477" i="3"/>
  <c r="EN792" i="3"/>
  <c r="EN372" i="3"/>
  <c r="EN162" i="3"/>
  <c r="EN1002" i="3"/>
  <c r="EN582" i="3"/>
  <c r="EN267" i="3"/>
  <c r="EN57" i="3"/>
  <c r="EN1211" i="3"/>
  <c r="EN896" i="3"/>
  <c r="EN1001" i="3"/>
  <c r="EN686" i="3"/>
  <c r="EN476" i="3"/>
  <c r="EN581" i="3"/>
  <c r="EN371" i="3"/>
  <c r="EN266" i="3"/>
  <c r="EN56" i="3"/>
  <c r="EN1106" i="3"/>
  <c r="EN791" i="3"/>
  <c r="EN161" i="3"/>
  <c r="EN1210" i="3"/>
  <c r="EN1105" i="3"/>
  <c r="EN895" i="3"/>
  <c r="EN685" i="3"/>
  <c r="EN475" i="3"/>
  <c r="EN790" i="3"/>
  <c r="EN370" i="3"/>
  <c r="EN160" i="3"/>
  <c r="EN1000" i="3"/>
  <c r="EN580" i="3"/>
  <c r="EN265" i="3"/>
  <c r="EN55" i="3"/>
  <c r="EN1209" i="3"/>
  <c r="EN894" i="3"/>
  <c r="EN999" i="3"/>
  <c r="EN684" i="3"/>
  <c r="EN474" i="3"/>
  <c r="EN579" i="3"/>
  <c r="EN369" i="3"/>
  <c r="EN264" i="3"/>
  <c r="EN54" i="3"/>
  <c r="EN1104" i="3"/>
  <c r="EN789" i="3"/>
  <c r="EN159" i="3"/>
  <c r="EN1208" i="3"/>
  <c r="EN1103" i="3"/>
  <c r="EN893" i="3"/>
  <c r="EN683" i="3"/>
  <c r="EN473" i="3"/>
  <c r="EN788" i="3"/>
  <c r="EN368" i="3"/>
  <c r="EN158" i="3"/>
  <c r="EN998" i="3"/>
  <c r="EN578" i="3"/>
  <c r="EN263" i="3"/>
  <c r="EN53" i="3"/>
  <c r="EN1207" i="3"/>
  <c r="EN892" i="3"/>
  <c r="EN997" i="3"/>
  <c r="EN682" i="3"/>
  <c r="EN472" i="3"/>
  <c r="EN577" i="3"/>
  <c r="EN367" i="3"/>
  <c r="EN262" i="3"/>
  <c r="EN52" i="3"/>
  <c r="EN1102" i="3"/>
  <c r="EN787" i="3"/>
  <c r="EN157" i="3"/>
  <c r="EN1206" i="3"/>
  <c r="EN1101" i="3"/>
  <c r="EN891" i="3"/>
  <c r="EN681" i="3"/>
  <c r="EN471" i="3"/>
  <c r="EN786" i="3"/>
  <c r="EN366" i="3"/>
  <c r="EN996" i="3"/>
  <c r="EN576" i="3"/>
  <c r="EN156" i="3"/>
  <c r="EN261" i="3"/>
  <c r="EN51" i="3"/>
  <c r="EN1205" i="3"/>
  <c r="EN890" i="3"/>
  <c r="EN995" i="3"/>
  <c r="EN680" i="3"/>
  <c r="EN470" i="3"/>
  <c r="EN575" i="3"/>
  <c r="EN365" i="3"/>
  <c r="EN260" i="3"/>
  <c r="EN155" i="3"/>
  <c r="EN50" i="3"/>
  <c r="EN1100" i="3"/>
  <c r="EN785" i="3"/>
  <c r="EN1204" i="3"/>
  <c r="EN1099" i="3"/>
  <c r="EN889" i="3"/>
  <c r="EN679" i="3"/>
  <c r="EN469" i="3"/>
  <c r="EN784" i="3"/>
  <c r="EN364" i="3"/>
  <c r="EN994" i="3"/>
  <c r="EN574" i="3"/>
  <c r="EN259" i="3"/>
  <c r="EN49" i="3"/>
  <c r="EN154" i="3"/>
  <c r="EN1203" i="3"/>
  <c r="EN888" i="3"/>
  <c r="EN993" i="3"/>
  <c r="EN678" i="3"/>
  <c r="EN468" i="3"/>
  <c r="EN573" i="3"/>
  <c r="EN363" i="3"/>
  <c r="EN258" i="3"/>
  <c r="EN153" i="3"/>
  <c r="EN48" i="3"/>
  <c r="EN1098" i="3"/>
  <c r="EN783" i="3"/>
  <c r="EN1202" i="3"/>
  <c r="EN1097" i="3"/>
  <c r="EN887" i="3"/>
  <c r="EN677" i="3"/>
  <c r="EN467" i="3"/>
  <c r="EN782" i="3"/>
  <c r="EN362" i="3"/>
  <c r="EN992" i="3"/>
  <c r="EN572" i="3"/>
  <c r="EN152" i="3"/>
  <c r="EN257" i="3"/>
  <c r="EN47" i="3"/>
  <c r="EN1201" i="3"/>
  <c r="EN886" i="3"/>
  <c r="EN991" i="3"/>
  <c r="EN676" i="3"/>
  <c r="EN466" i="3"/>
  <c r="EN571" i="3"/>
  <c r="EN361" i="3"/>
  <c r="EN256" i="3"/>
  <c r="EN151" i="3"/>
  <c r="EN46" i="3"/>
  <c r="EN1096" i="3"/>
  <c r="EN781" i="3"/>
  <c r="EN1200" i="3"/>
  <c r="EN1095" i="3"/>
  <c r="EN885" i="3"/>
  <c r="EN675" i="3"/>
  <c r="EN465" i="3"/>
  <c r="EN780" i="3"/>
  <c r="EN360" i="3"/>
  <c r="EN990" i="3"/>
  <c r="EN570" i="3"/>
  <c r="EN255" i="3"/>
  <c r="EN45" i="3"/>
  <c r="EN150" i="3"/>
  <c r="EN1199" i="3"/>
  <c r="EN884" i="3"/>
  <c r="EN989" i="3"/>
  <c r="EN674" i="3"/>
  <c r="EN464" i="3"/>
  <c r="EN569" i="3"/>
  <c r="EN359" i="3"/>
  <c r="EN254" i="3"/>
  <c r="EN149" i="3"/>
  <c r="EN44" i="3"/>
  <c r="EN1094" i="3"/>
  <c r="EN779" i="3"/>
  <c r="EN1198" i="3"/>
  <c r="EN1093" i="3"/>
  <c r="EN883" i="3"/>
  <c r="EN673" i="3"/>
  <c r="EN463" i="3"/>
  <c r="EN778" i="3"/>
  <c r="EN358" i="3"/>
  <c r="EN988" i="3"/>
  <c r="EN568" i="3"/>
  <c r="EN148" i="3"/>
  <c r="EN253" i="3"/>
  <c r="EN43" i="3"/>
  <c r="EN1197" i="3"/>
  <c r="EN882" i="3"/>
  <c r="EN987" i="3"/>
  <c r="EN672" i="3"/>
  <c r="EN462" i="3"/>
  <c r="EN567" i="3"/>
  <c r="EN357" i="3"/>
  <c r="EN252" i="3"/>
  <c r="EN147" i="3"/>
  <c r="EN42" i="3"/>
  <c r="EN1092" i="3"/>
  <c r="EN777" i="3"/>
  <c r="EN1196" i="3"/>
  <c r="EN1091" i="3"/>
  <c r="EN881" i="3"/>
  <c r="EN671" i="3"/>
  <c r="EN461" i="3"/>
  <c r="EN776" i="3"/>
  <c r="EN356" i="3"/>
  <c r="EN986" i="3"/>
  <c r="EN566" i="3"/>
  <c r="EN251" i="3"/>
  <c r="EN41" i="3"/>
  <c r="EN146" i="3"/>
  <c r="EN1195" i="3"/>
  <c r="EN880" i="3"/>
  <c r="EN985" i="3"/>
  <c r="EN670" i="3"/>
  <c r="EN460" i="3"/>
  <c r="EN565" i="3"/>
  <c r="EN355" i="3"/>
  <c r="EN250" i="3"/>
  <c r="EN145" i="3"/>
  <c r="EN40" i="3"/>
  <c r="EN1090" i="3"/>
  <c r="EN775" i="3"/>
  <c r="EN1194" i="3"/>
  <c r="EN1089" i="3"/>
  <c r="EN879" i="3"/>
  <c r="EN669" i="3"/>
  <c r="EN459" i="3"/>
  <c r="EN774" i="3"/>
  <c r="EN354" i="3"/>
  <c r="EN984" i="3"/>
  <c r="EN564" i="3"/>
  <c r="EN144" i="3"/>
  <c r="EN249" i="3"/>
  <c r="EN39" i="3"/>
  <c r="EN1193" i="3"/>
  <c r="EN878" i="3"/>
  <c r="EN983" i="3"/>
  <c r="EN668" i="3"/>
  <c r="EN458" i="3"/>
  <c r="EN563" i="3"/>
  <c r="EN353" i="3"/>
  <c r="EN248" i="3"/>
  <c r="EN143" i="3"/>
  <c r="EN38" i="3"/>
  <c r="EN1088" i="3"/>
  <c r="EN773" i="3"/>
  <c r="EN1192" i="3"/>
  <c r="EN1087" i="3"/>
  <c r="EN877" i="3"/>
  <c r="EN667" i="3"/>
  <c r="EN457" i="3"/>
  <c r="EN772" i="3"/>
  <c r="EN352" i="3"/>
  <c r="EN982" i="3"/>
  <c r="EN562" i="3"/>
  <c r="EN247" i="3"/>
  <c r="EN37" i="3"/>
  <c r="EN142" i="3"/>
  <c r="EN1191" i="3"/>
  <c r="EN876" i="3"/>
  <c r="EN981" i="3"/>
  <c r="EN666" i="3"/>
  <c r="EN456" i="3"/>
  <c r="EN561" i="3"/>
  <c r="EN351" i="3"/>
  <c r="EN246" i="3"/>
  <c r="EN141" i="3"/>
  <c r="EN36" i="3"/>
  <c r="EN1086" i="3"/>
  <c r="EN771" i="3"/>
  <c r="EN1190" i="3"/>
  <c r="EN1085" i="3"/>
  <c r="EN875" i="3"/>
  <c r="EN665" i="3"/>
  <c r="EN455" i="3"/>
  <c r="EN770" i="3"/>
  <c r="EN350" i="3"/>
  <c r="EN980" i="3"/>
  <c r="EN560" i="3"/>
  <c r="EN140" i="3"/>
  <c r="EN245" i="3"/>
  <c r="EN35" i="3"/>
  <c r="EN1189" i="3"/>
  <c r="EN874" i="3"/>
  <c r="EN979" i="3"/>
  <c r="EN664" i="3"/>
  <c r="EN454" i="3"/>
  <c r="EN559" i="3"/>
  <c r="EN349" i="3"/>
  <c r="EN244" i="3"/>
  <c r="EN139" i="3"/>
  <c r="EN34" i="3"/>
  <c r="EN1084" i="3"/>
  <c r="EN769" i="3"/>
  <c r="EN1188" i="3"/>
  <c r="EN1083" i="3"/>
  <c r="EN873" i="3"/>
  <c r="EN663" i="3"/>
  <c r="EN453" i="3"/>
  <c r="EN768" i="3"/>
  <c r="EN348" i="3"/>
  <c r="EN978" i="3"/>
  <c r="EN558" i="3"/>
  <c r="EN243" i="3"/>
  <c r="EN33" i="3"/>
  <c r="EN138" i="3"/>
  <c r="EN1187" i="3"/>
  <c r="EN872" i="3"/>
  <c r="EN977" i="3"/>
  <c r="EN662" i="3"/>
  <c r="EN452" i="3"/>
  <c r="EN557" i="3"/>
  <c r="EN347" i="3"/>
  <c r="EN242" i="3"/>
  <c r="EN137" i="3"/>
  <c r="EN32" i="3"/>
  <c r="EN1082" i="3"/>
  <c r="EN767" i="3"/>
  <c r="EN1186" i="3"/>
  <c r="EN1081" i="3"/>
  <c r="EN871" i="3"/>
  <c r="EN661" i="3"/>
  <c r="EN451" i="3"/>
  <c r="EN766" i="3"/>
  <c r="EN346" i="3"/>
  <c r="EN976" i="3"/>
  <c r="EN556" i="3"/>
  <c r="EN136" i="3"/>
  <c r="EN241" i="3"/>
  <c r="EN31" i="3"/>
  <c r="EN1185" i="3"/>
  <c r="EN870" i="3"/>
  <c r="EN975" i="3"/>
  <c r="EN660" i="3"/>
  <c r="EN450" i="3"/>
  <c r="EN555" i="3"/>
  <c r="EN345" i="3"/>
  <c r="EN240" i="3"/>
  <c r="EN135" i="3"/>
  <c r="EN30" i="3"/>
  <c r="EN1080" i="3"/>
  <c r="EN765" i="3"/>
  <c r="EN1184" i="3"/>
  <c r="EN1079" i="3"/>
  <c r="EN869" i="3"/>
  <c r="EN659" i="3"/>
  <c r="EN449" i="3"/>
  <c r="EN764" i="3"/>
  <c r="EN134" i="3"/>
  <c r="EN974" i="3"/>
  <c r="EN554" i="3"/>
  <c r="EN239" i="3"/>
  <c r="EN29" i="3"/>
  <c r="EN344" i="3"/>
  <c r="EN1183" i="3"/>
  <c r="EN868" i="3"/>
  <c r="EN973" i="3"/>
  <c r="EN658" i="3"/>
  <c r="EN448" i="3"/>
  <c r="EN553" i="3"/>
  <c r="EN343" i="3"/>
  <c r="EN238" i="3"/>
  <c r="EN28" i="3"/>
  <c r="EN1078" i="3"/>
  <c r="EN763" i="3"/>
  <c r="EN133" i="3"/>
  <c r="EN1182" i="3"/>
  <c r="EN1077" i="3"/>
  <c r="EN867" i="3"/>
  <c r="EN657" i="3"/>
  <c r="EN447" i="3"/>
  <c r="EN762" i="3"/>
  <c r="EN132" i="3"/>
  <c r="EN972" i="3"/>
  <c r="EN552" i="3"/>
  <c r="EN342" i="3"/>
  <c r="EN237" i="3"/>
  <c r="EN27" i="3"/>
  <c r="EN1181" i="3"/>
  <c r="EN866" i="3"/>
  <c r="EN971" i="3"/>
  <c r="EN656" i="3"/>
  <c r="EN446" i="3"/>
  <c r="EN551" i="3"/>
  <c r="EN341" i="3"/>
  <c r="EN236" i="3"/>
  <c r="EN26" i="3"/>
  <c r="EN1076" i="3"/>
  <c r="EN761" i="3"/>
  <c r="EN131" i="3"/>
  <c r="EN1180" i="3"/>
  <c r="EN1075" i="3"/>
  <c r="EN865" i="3"/>
  <c r="EN655" i="3"/>
  <c r="EN445" i="3"/>
  <c r="EN760" i="3"/>
  <c r="EN130" i="3"/>
  <c r="EN970" i="3"/>
  <c r="EN550" i="3"/>
  <c r="EN235" i="3"/>
  <c r="EN25" i="3"/>
  <c r="EN340" i="3"/>
  <c r="EN1179" i="3"/>
  <c r="EN864" i="3"/>
  <c r="EN969" i="3"/>
  <c r="EN654" i="3"/>
  <c r="EN444" i="3"/>
  <c r="EN549" i="3"/>
  <c r="EN339" i="3"/>
  <c r="EN234" i="3"/>
  <c r="EN24" i="3"/>
  <c r="EN1074" i="3"/>
  <c r="EN759" i="3"/>
  <c r="EN129" i="3"/>
  <c r="EN1178" i="3"/>
  <c r="EN1073" i="3"/>
  <c r="EN863" i="3"/>
  <c r="EN653" i="3"/>
  <c r="EN443" i="3"/>
  <c r="EN758" i="3"/>
  <c r="EN128" i="3"/>
  <c r="EN968" i="3"/>
  <c r="EN548" i="3"/>
  <c r="EN338" i="3"/>
  <c r="EN233" i="3"/>
  <c r="EN23" i="3"/>
  <c r="EN1177" i="3"/>
  <c r="EN862" i="3"/>
  <c r="EN967" i="3"/>
  <c r="EN652" i="3"/>
  <c r="EN442" i="3"/>
  <c r="EN547" i="3"/>
  <c r="EN337" i="3"/>
  <c r="EN232" i="3"/>
  <c r="EN22" i="3"/>
  <c r="EN1072" i="3"/>
  <c r="EN757" i="3"/>
  <c r="EN127" i="3"/>
  <c r="EN1176" i="3"/>
  <c r="EN1071" i="3"/>
  <c r="EN861" i="3"/>
  <c r="EN651" i="3"/>
  <c r="EN441" i="3"/>
  <c r="EN756" i="3"/>
  <c r="EN126" i="3"/>
  <c r="EN966" i="3"/>
  <c r="EN546" i="3"/>
  <c r="EN231" i="3"/>
  <c r="EN21" i="3"/>
  <c r="EN336" i="3"/>
  <c r="EN1175" i="3"/>
  <c r="EN860" i="3"/>
  <c r="EN965" i="3"/>
  <c r="EN650" i="3"/>
  <c r="EN440" i="3"/>
  <c r="EN545" i="3"/>
  <c r="EN335" i="3"/>
  <c r="EN230" i="3"/>
  <c r="EN20" i="3"/>
  <c r="EN1070" i="3"/>
  <c r="EN755" i="3"/>
  <c r="EN125" i="3"/>
  <c r="EN1174" i="3"/>
  <c r="EN1069" i="3"/>
  <c r="EN859" i="3"/>
  <c r="EN649" i="3"/>
  <c r="EN439" i="3"/>
  <c r="EN754" i="3"/>
  <c r="EN124" i="3"/>
  <c r="EN964" i="3"/>
  <c r="EN544" i="3"/>
  <c r="EN334" i="3"/>
  <c r="EN229" i="3"/>
  <c r="EN19" i="3"/>
  <c r="EN1173" i="3"/>
  <c r="EN858" i="3"/>
  <c r="EN963" i="3"/>
  <c r="EN648" i="3"/>
  <c r="EN438" i="3"/>
  <c r="EN543" i="3"/>
  <c r="EN333" i="3"/>
  <c r="EN228" i="3"/>
  <c r="EN18" i="3"/>
  <c r="EN1068" i="3"/>
  <c r="EN753" i="3"/>
  <c r="EN123" i="3"/>
  <c r="EN1172" i="3"/>
  <c r="EN1067" i="3"/>
  <c r="EN857" i="3"/>
  <c r="EN647" i="3"/>
  <c r="EN437" i="3"/>
  <c r="EN752" i="3"/>
  <c r="EN122" i="3"/>
  <c r="EN1171" i="3"/>
  <c r="EN856" i="3"/>
  <c r="EN961" i="3"/>
  <c r="EN646" i="3"/>
  <c r="EN436" i="3"/>
  <c r="EN541" i="3"/>
  <c r="EN331" i="3"/>
  <c r="EN226" i="3"/>
  <c r="EN16" i="3"/>
  <c r="EN1066" i="3"/>
  <c r="EN1170" i="3"/>
  <c r="EN1065" i="3"/>
  <c r="EN855" i="3"/>
  <c r="EN645" i="3"/>
  <c r="EN435" i="3"/>
  <c r="EN750" i="3"/>
  <c r="EN120" i="3"/>
  <c r="EN1169" i="3"/>
  <c r="EN854" i="3"/>
  <c r="EN959" i="3"/>
  <c r="EN644" i="3"/>
  <c r="EN434" i="3"/>
  <c r="EN539" i="3"/>
  <c r="EN329" i="3"/>
  <c r="EN224" i="3"/>
  <c r="EN14" i="3"/>
  <c r="EN1064" i="3"/>
  <c r="EN1168" i="3"/>
  <c r="EN1063" i="3"/>
  <c r="EN853" i="3"/>
  <c r="EN643" i="3"/>
  <c r="EN433" i="3"/>
  <c r="EN748" i="3"/>
  <c r="EN118" i="3"/>
  <c r="EN1167" i="3"/>
  <c r="EN852" i="3"/>
  <c r="EN957" i="3"/>
  <c r="EN642" i="3"/>
  <c r="EN432" i="3"/>
  <c r="EN537" i="3"/>
  <c r="EN327" i="3"/>
  <c r="EN222" i="3"/>
  <c r="EN12" i="3"/>
  <c r="EN1062" i="3"/>
  <c r="EN1166" i="3"/>
  <c r="EN1061" i="3"/>
  <c r="EN851" i="3"/>
  <c r="EN641" i="3"/>
  <c r="EN431" i="3"/>
  <c r="EN746" i="3"/>
  <c r="EN116" i="3"/>
  <c r="EN1165" i="3"/>
  <c r="EN850" i="3"/>
  <c r="EN955" i="3"/>
  <c r="EN640" i="3"/>
  <c r="EN430" i="3"/>
  <c r="EN535" i="3"/>
  <c r="EN325" i="3"/>
  <c r="EN220" i="3"/>
  <c r="EN10" i="3"/>
  <c r="EN1060" i="3"/>
  <c r="EN1164" i="3"/>
  <c r="EN1059" i="3"/>
  <c r="EN849" i="3"/>
  <c r="EN639" i="3"/>
  <c r="EN429" i="3"/>
  <c r="EN744" i="3"/>
  <c r="EN114" i="3"/>
  <c r="EN1163" i="3"/>
  <c r="EN848" i="3"/>
  <c r="EN953" i="3"/>
  <c r="EN638" i="3"/>
  <c r="EN428" i="3"/>
  <c r="EN533" i="3"/>
  <c r="EN323" i="3"/>
  <c r="EN218" i="3"/>
  <c r="EN8" i="3"/>
  <c r="EN1058" i="3"/>
  <c r="EN1162" i="3"/>
  <c r="EN1057" i="3"/>
  <c r="EN847" i="3"/>
  <c r="EN637" i="3"/>
  <c r="EN427" i="3"/>
  <c r="EN742" i="3"/>
  <c r="EN112" i="3"/>
  <c r="EN1161" i="3"/>
  <c r="EN846" i="3"/>
  <c r="EN951" i="3"/>
  <c r="EN636" i="3"/>
  <c r="EN426" i="3"/>
  <c r="EN531" i="3"/>
  <c r="EN321" i="3"/>
  <c r="EN216" i="3"/>
  <c r="EN6" i="3"/>
  <c r="EN1056" i="3"/>
  <c r="EN1160" i="3"/>
  <c r="EN1055" i="3"/>
  <c r="EN845" i="3"/>
  <c r="EN635" i="3"/>
  <c r="EN425" i="3"/>
  <c r="EN740" i="3"/>
  <c r="EN110" i="3"/>
  <c r="EN1159" i="3"/>
  <c r="EN844" i="3"/>
  <c r="EN949" i="3"/>
  <c r="EN634" i="3"/>
  <c r="EN424" i="3"/>
  <c r="EN529" i="3"/>
  <c r="EN319" i="3"/>
  <c r="EN214" i="3"/>
  <c r="EN4" i="3"/>
  <c r="EN1054" i="3"/>
  <c r="EN1158" i="3"/>
  <c r="EN1053" i="3"/>
  <c r="EN843" i="3"/>
  <c r="EN633" i="3"/>
  <c r="EN423" i="3"/>
  <c r="EN738" i="3"/>
  <c r="EN108" i="3"/>
  <c r="EN17" i="3"/>
  <c r="EN13" i="3"/>
  <c r="EN9" i="3"/>
  <c r="EN5" i="3"/>
  <c r="EN119" i="3"/>
  <c r="EN115" i="3"/>
  <c r="EN111" i="3"/>
  <c r="EN227" i="3"/>
  <c r="EN223" i="3"/>
  <c r="EN219" i="3"/>
  <c r="EN215" i="3"/>
  <c r="EN542" i="3"/>
  <c r="EN540" i="3"/>
  <c r="EN538" i="3"/>
  <c r="EN536" i="3"/>
  <c r="EN534" i="3"/>
  <c r="EN532" i="3"/>
  <c r="EN530" i="3"/>
  <c r="EN528" i="3"/>
  <c r="EN751" i="3"/>
  <c r="EN749" i="3"/>
  <c r="EN747" i="3"/>
  <c r="EN745" i="3"/>
  <c r="EN743" i="3"/>
  <c r="EN741" i="3"/>
  <c r="EN739" i="3"/>
  <c r="EN962" i="3"/>
  <c r="EN960" i="3"/>
  <c r="EN958" i="3"/>
  <c r="EN956" i="3"/>
  <c r="EN954" i="3"/>
  <c r="EN952" i="3"/>
  <c r="EN950" i="3"/>
  <c r="EN948" i="3"/>
  <c r="EM1260" i="3"/>
  <c r="EM1050" i="3"/>
  <c r="EM1155" i="3"/>
  <c r="EM840" i="3"/>
  <c r="EM630" i="3"/>
  <c r="EM1259" i="3"/>
  <c r="EM1049" i="3"/>
  <c r="EM1154" i="3"/>
  <c r="EM839" i="3"/>
  <c r="EM629" i="3"/>
  <c r="EM1258" i="3"/>
  <c r="EM1048" i="3"/>
  <c r="EM1153" i="3"/>
  <c r="EM838" i="3"/>
  <c r="EM628" i="3"/>
  <c r="EM1257" i="3"/>
  <c r="EM1047" i="3"/>
  <c r="EM1152" i="3"/>
  <c r="EM837" i="3"/>
  <c r="EM627" i="3"/>
  <c r="EM1256" i="3"/>
  <c r="EM1046" i="3"/>
  <c r="EM1151" i="3"/>
  <c r="EM836" i="3"/>
  <c r="EM626" i="3"/>
  <c r="EM1255" i="3"/>
  <c r="EM1045" i="3"/>
  <c r="EM1150" i="3"/>
  <c r="EM835" i="3"/>
  <c r="EM625" i="3"/>
  <c r="EM1254" i="3"/>
  <c r="EM1044" i="3"/>
  <c r="EM1149" i="3"/>
  <c r="EM834" i="3"/>
  <c r="EM624" i="3"/>
  <c r="EM1253" i="3"/>
  <c r="EM1043" i="3"/>
  <c r="EM1148" i="3"/>
  <c r="EM833" i="3"/>
  <c r="EM623" i="3"/>
  <c r="EM1252" i="3"/>
  <c r="EM1042" i="3"/>
  <c r="EM1147" i="3"/>
  <c r="EM832" i="3"/>
  <c r="EM622" i="3"/>
  <c r="EM1251" i="3"/>
  <c r="EM1041" i="3"/>
  <c r="EM1146" i="3"/>
  <c r="EM831" i="3"/>
  <c r="EM621" i="3"/>
  <c r="EM1250" i="3"/>
  <c r="EM1040" i="3"/>
  <c r="EM1145" i="3"/>
  <c r="EM830" i="3"/>
  <c r="EM620" i="3"/>
  <c r="EM1249" i="3"/>
  <c r="EM1039" i="3"/>
  <c r="EM1144" i="3"/>
  <c r="EM829" i="3"/>
  <c r="EM619" i="3"/>
  <c r="EM1248" i="3"/>
  <c r="EM1038" i="3"/>
  <c r="EM1143" i="3"/>
  <c r="EM828" i="3"/>
  <c r="EM618" i="3"/>
  <c r="EM1247" i="3"/>
  <c r="EM1037" i="3"/>
  <c r="EM1142" i="3"/>
  <c r="EM827" i="3"/>
  <c r="EM617" i="3"/>
  <c r="EM1246" i="3"/>
  <c r="EM1036" i="3"/>
  <c r="EM1141" i="3"/>
  <c r="EM826" i="3"/>
  <c r="EM616" i="3"/>
  <c r="EM1245" i="3"/>
  <c r="EM1035" i="3"/>
  <c r="EM1140" i="3"/>
  <c r="EM825" i="3"/>
  <c r="EM615" i="3"/>
  <c r="EM1244" i="3"/>
  <c r="EM1034" i="3"/>
  <c r="EM1139" i="3"/>
  <c r="EM824" i="3"/>
  <c r="EM614" i="3"/>
  <c r="EM1243" i="3"/>
  <c r="EM1033" i="3"/>
  <c r="EM1138" i="3"/>
  <c r="EM823" i="3"/>
  <c r="EM613" i="3"/>
  <c r="EM1242" i="3"/>
  <c r="EM1032" i="3"/>
  <c r="EM1137" i="3"/>
  <c r="EM822" i="3"/>
  <c r="EM612" i="3"/>
  <c r="EM1241" i="3"/>
  <c r="EM1031" i="3"/>
  <c r="EM1136" i="3"/>
  <c r="EM821" i="3"/>
  <c r="EM611" i="3"/>
  <c r="EM1240" i="3"/>
  <c r="EM1030" i="3"/>
  <c r="EM1135" i="3"/>
  <c r="EM820" i="3"/>
  <c r="EM610" i="3"/>
  <c r="EM1239" i="3"/>
  <c r="EM1029" i="3"/>
  <c r="EM1134" i="3"/>
  <c r="EM924" i="3"/>
  <c r="EM819" i="3"/>
  <c r="EM609" i="3"/>
  <c r="EM1238" i="3"/>
  <c r="EM1028" i="3"/>
  <c r="EM1133" i="3"/>
  <c r="EM923" i="3"/>
  <c r="EM818" i="3"/>
  <c r="EM608" i="3"/>
  <c r="EM1237" i="3"/>
  <c r="EM1027" i="3"/>
  <c r="EM1132" i="3"/>
  <c r="EM922" i="3"/>
  <c r="EM817" i="3"/>
  <c r="EM607" i="3"/>
  <c r="EM1236" i="3"/>
  <c r="EM1026" i="3"/>
  <c r="EM1131" i="3"/>
  <c r="EM921" i="3"/>
  <c r="EM816" i="3"/>
  <c r="EM606" i="3"/>
  <c r="EM1235" i="3"/>
  <c r="EM1130" i="3"/>
  <c r="EM1025" i="3"/>
  <c r="EM920" i="3"/>
  <c r="EM815" i="3"/>
  <c r="EM605" i="3"/>
  <c r="EM1234" i="3"/>
  <c r="EM1129" i="3"/>
  <c r="EM1024" i="3"/>
  <c r="EM919" i="3"/>
  <c r="EM814" i="3"/>
  <c r="EM604" i="3"/>
  <c r="EM1233" i="3"/>
  <c r="EM1128" i="3"/>
  <c r="EM1023" i="3"/>
  <c r="EM918" i="3"/>
  <c r="EM813" i="3"/>
  <c r="EM603" i="3"/>
  <c r="EM1232" i="3"/>
  <c r="EM1127" i="3"/>
  <c r="EM1022" i="3"/>
  <c r="EM917" i="3"/>
  <c r="EM812" i="3"/>
  <c r="EM602" i="3"/>
  <c r="EM1231" i="3"/>
  <c r="EM1126" i="3"/>
  <c r="EM1021" i="3"/>
  <c r="EM916" i="3"/>
  <c r="EM811" i="3"/>
  <c r="EM601" i="3"/>
  <c r="EM1230" i="3"/>
  <c r="EM1125" i="3"/>
  <c r="EM1020" i="3"/>
  <c r="EM915" i="3"/>
  <c r="EM810" i="3"/>
  <c r="EM600" i="3"/>
  <c r="EM1229" i="3"/>
  <c r="EM1124" i="3"/>
  <c r="EM1019" i="3"/>
  <c r="EM914" i="3"/>
  <c r="EM809" i="3"/>
  <c r="EM599" i="3"/>
  <c r="EM1228" i="3"/>
  <c r="EM1123" i="3"/>
  <c r="EM1018" i="3"/>
  <c r="EM913" i="3"/>
  <c r="EM808" i="3"/>
  <c r="EM598" i="3"/>
  <c r="EM1227" i="3"/>
  <c r="EM1122" i="3"/>
  <c r="EM1017" i="3"/>
  <c r="EM912" i="3"/>
  <c r="EM807" i="3"/>
  <c r="EM597" i="3"/>
  <c r="EM1226" i="3"/>
  <c r="EM1121" i="3"/>
  <c r="EM1016" i="3"/>
  <c r="EM911" i="3"/>
  <c r="EM806" i="3"/>
  <c r="EM596" i="3"/>
  <c r="EM1225" i="3"/>
  <c r="EM1120" i="3"/>
  <c r="EM1015" i="3"/>
  <c r="EM910" i="3"/>
  <c r="EM805" i="3"/>
  <c r="EM595" i="3"/>
  <c r="EM1224" i="3"/>
  <c r="EM1119" i="3"/>
  <c r="EM1014" i="3"/>
  <c r="EM909" i="3"/>
  <c r="EM804" i="3"/>
  <c r="EM594" i="3"/>
  <c r="EM1223" i="3"/>
  <c r="EM1118" i="3"/>
  <c r="EM1013" i="3"/>
  <c r="EM908" i="3"/>
  <c r="EM803" i="3"/>
  <c r="EM593" i="3"/>
  <c r="EM1222" i="3"/>
  <c r="EM1117" i="3"/>
  <c r="EM1012" i="3"/>
  <c r="EM907" i="3"/>
  <c r="EM802" i="3"/>
  <c r="EM592" i="3"/>
  <c r="EM1221" i="3"/>
  <c r="EM1116" i="3"/>
  <c r="EM1011" i="3"/>
  <c r="EM906" i="3"/>
  <c r="EM801" i="3"/>
  <c r="EM591" i="3"/>
  <c r="EM1115" i="3"/>
  <c r="EM1010" i="3"/>
  <c r="EM905" i="3"/>
  <c r="EM800" i="3"/>
  <c r="EM590" i="3"/>
  <c r="EM1114" i="3"/>
  <c r="EM1009" i="3"/>
  <c r="EM904" i="3"/>
  <c r="EM799" i="3"/>
  <c r="EM589" i="3"/>
  <c r="EM1113" i="3"/>
  <c r="EM1008" i="3"/>
  <c r="EM903" i="3"/>
  <c r="EM798" i="3"/>
  <c r="EM588" i="3"/>
  <c r="EM1112" i="3"/>
  <c r="EM1007" i="3"/>
  <c r="EM902" i="3"/>
  <c r="EM797" i="3"/>
  <c r="EM587" i="3"/>
  <c r="EM1216" i="3"/>
  <c r="EM1111" i="3"/>
  <c r="EM1006" i="3"/>
  <c r="EM901" i="3"/>
  <c r="EM796" i="3"/>
  <c r="EM586" i="3"/>
  <c r="EM1215" i="3"/>
  <c r="EM1110" i="3"/>
  <c r="EM1005" i="3"/>
  <c r="EM900" i="3"/>
  <c r="EM795" i="3"/>
  <c r="EM585" i="3"/>
  <c r="EM1214" i="3"/>
  <c r="EM1109" i="3"/>
  <c r="EM1004" i="3"/>
  <c r="EM899" i="3"/>
  <c r="EM794" i="3"/>
  <c r="EM584" i="3"/>
  <c r="EM1213" i="3"/>
  <c r="EM1108" i="3"/>
  <c r="EM1003" i="3"/>
  <c r="EM898" i="3"/>
  <c r="EM793" i="3"/>
  <c r="EM583" i="3"/>
  <c r="EM1212" i="3"/>
  <c r="EM1107" i="3"/>
  <c r="EM1002" i="3"/>
  <c r="EM897" i="3"/>
  <c r="EM792" i="3"/>
  <c r="EM582" i="3"/>
  <c r="EM1211" i="3"/>
  <c r="EM1106" i="3"/>
  <c r="EM1001" i="3"/>
  <c r="EM896" i="3"/>
  <c r="EM791" i="3"/>
  <c r="EM581" i="3"/>
  <c r="EM1210" i="3"/>
  <c r="EM1105" i="3"/>
  <c r="EM1000" i="3"/>
  <c r="EM895" i="3"/>
  <c r="EM790" i="3"/>
  <c r="EM580" i="3"/>
  <c r="EM1209" i="3"/>
  <c r="EM1104" i="3"/>
  <c r="EM999" i="3"/>
  <c r="EM894" i="3"/>
  <c r="EM789" i="3"/>
  <c r="EM579" i="3"/>
  <c r="EM1208" i="3"/>
  <c r="EM1103" i="3"/>
  <c r="EM998" i="3"/>
  <c r="EM893" i="3"/>
  <c r="EM788" i="3"/>
  <c r="EM578" i="3"/>
  <c r="EM1207" i="3"/>
  <c r="EM1102" i="3"/>
  <c r="EM997" i="3"/>
  <c r="EM892" i="3"/>
  <c r="EM787" i="3"/>
  <c r="EM577" i="3"/>
  <c r="EM1206" i="3"/>
  <c r="EM1101" i="3"/>
  <c r="EM996" i="3"/>
  <c r="EM891" i="3"/>
  <c r="EM786" i="3"/>
  <c r="EM576" i="3"/>
  <c r="EM1205" i="3"/>
  <c r="EM1100" i="3"/>
  <c r="EM995" i="3"/>
  <c r="EM890" i="3"/>
  <c r="EM785" i="3"/>
  <c r="EM575" i="3"/>
  <c r="EM1204" i="3"/>
  <c r="EM1099" i="3"/>
  <c r="EM994" i="3"/>
  <c r="EM889" i="3"/>
  <c r="EM784" i="3"/>
  <c r="EM574" i="3"/>
  <c r="EM1203" i="3"/>
  <c r="EM1098" i="3"/>
  <c r="EM993" i="3"/>
  <c r="EM888" i="3"/>
  <c r="EM783" i="3"/>
  <c r="EM573" i="3"/>
  <c r="EM1202" i="3"/>
  <c r="EM1097" i="3"/>
  <c r="EM992" i="3"/>
  <c r="EM887" i="3"/>
  <c r="EM782" i="3"/>
  <c r="EM572" i="3"/>
  <c r="EM1201" i="3"/>
  <c r="EM1096" i="3"/>
  <c r="EM991" i="3"/>
  <c r="EM886" i="3"/>
  <c r="EM781" i="3"/>
  <c r="EM571" i="3"/>
  <c r="EM1200" i="3"/>
  <c r="EM1095" i="3"/>
  <c r="EM990" i="3"/>
  <c r="EM885" i="3"/>
  <c r="EM780" i="3"/>
  <c r="EM570" i="3"/>
  <c r="EM1199" i="3"/>
  <c r="EM1094" i="3"/>
  <c r="EM989" i="3"/>
  <c r="EM884" i="3"/>
  <c r="EM779" i="3"/>
  <c r="EM569" i="3"/>
  <c r="EM1198" i="3"/>
  <c r="EM1093" i="3"/>
  <c r="EM988" i="3"/>
  <c r="EM883" i="3"/>
  <c r="EM778" i="3"/>
  <c r="EM568" i="3"/>
  <c r="EM1197" i="3"/>
  <c r="EM1092" i="3"/>
  <c r="EM987" i="3"/>
  <c r="EM882" i="3"/>
  <c r="EM777" i="3"/>
  <c r="EM567" i="3"/>
  <c r="EM1196" i="3"/>
  <c r="EM1091" i="3"/>
  <c r="EM986" i="3"/>
  <c r="EM881" i="3"/>
  <c r="EM776" i="3"/>
  <c r="EM566" i="3"/>
  <c r="EM1195" i="3"/>
  <c r="EM1090" i="3"/>
  <c r="EM985" i="3"/>
  <c r="EM880" i="3"/>
  <c r="EM775" i="3"/>
  <c r="EM565" i="3"/>
  <c r="EM1194" i="3"/>
  <c r="EM1089" i="3"/>
  <c r="EM984" i="3"/>
  <c r="EM879" i="3"/>
  <c r="EM774" i="3"/>
  <c r="EM564" i="3"/>
  <c r="EM1193" i="3"/>
  <c r="EM1088" i="3"/>
  <c r="EM983" i="3"/>
  <c r="EM878" i="3"/>
  <c r="EM773" i="3"/>
  <c r="EM563" i="3"/>
  <c r="EM1192" i="3"/>
  <c r="EM1087" i="3"/>
  <c r="EM982" i="3"/>
  <c r="EM877" i="3"/>
  <c r="EM772" i="3"/>
  <c r="EM562" i="3"/>
  <c r="EM1191" i="3"/>
  <c r="EM1086" i="3"/>
  <c r="EM981" i="3"/>
  <c r="EM876" i="3"/>
  <c r="EM771" i="3"/>
  <c r="EM561" i="3"/>
  <c r="EM1190" i="3"/>
  <c r="EM1085" i="3"/>
  <c r="EM980" i="3"/>
  <c r="EM875" i="3"/>
  <c r="EM770" i="3"/>
  <c r="EM560" i="3"/>
  <c r="EM1189" i="3"/>
  <c r="EM1084" i="3"/>
  <c r="EM979" i="3"/>
  <c r="EM874" i="3"/>
  <c r="EM769" i="3"/>
  <c r="EM559" i="3"/>
  <c r="EM1188" i="3"/>
  <c r="EM1083" i="3"/>
  <c r="EM978" i="3"/>
  <c r="EM873" i="3"/>
  <c r="EM768" i="3"/>
  <c r="EM558" i="3"/>
  <c r="EM1187" i="3"/>
  <c r="EM1082" i="3"/>
  <c r="EM977" i="3"/>
  <c r="EM872" i="3"/>
  <c r="EM767" i="3"/>
  <c r="EM557" i="3"/>
  <c r="EM1186" i="3"/>
  <c r="EM1081" i="3"/>
  <c r="EM976" i="3"/>
  <c r="EM871" i="3"/>
  <c r="EM766" i="3"/>
  <c r="EM556" i="3"/>
  <c r="EM1185" i="3"/>
  <c r="EM1080" i="3"/>
  <c r="EM975" i="3"/>
  <c r="EM870" i="3"/>
  <c r="EM765" i="3"/>
  <c r="EM555" i="3"/>
  <c r="EM1184" i="3"/>
  <c r="EM1079" i="3"/>
  <c r="EM974" i="3"/>
  <c r="EM869" i="3"/>
  <c r="EM764" i="3"/>
  <c r="EM554" i="3"/>
  <c r="EM344" i="3"/>
  <c r="EM1183" i="3"/>
  <c r="EM1078" i="3"/>
  <c r="EM973" i="3"/>
  <c r="EM868" i="3"/>
  <c r="EM763" i="3"/>
  <c r="EM553" i="3"/>
  <c r="EM343" i="3"/>
  <c r="EM1182" i="3"/>
  <c r="EM1077" i="3"/>
  <c r="EM972" i="3"/>
  <c r="EM867" i="3"/>
  <c r="EM762" i="3"/>
  <c r="EM552" i="3"/>
  <c r="EM342" i="3"/>
  <c r="EM1181" i="3"/>
  <c r="EM1076" i="3"/>
  <c r="EM971" i="3"/>
  <c r="EM866" i="3"/>
  <c r="EM761" i="3"/>
  <c r="EM551" i="3"/>
  <c r="EM341" i="3"/>
  <c r="EM1180" i="3"/>
  <c r="EM1075" i="3"/>
  <c r="EM970" i="3"/>
  <c r="EM865" i="3"/>
  <c r="EM760" i="3"/>
  <c r="EM550" i="3"/>
  <c r="EM340" i="3"/>
  <c r="EM1179" i="3"/>
  <c r="EM1074" i="3"/>
  <c r="EM969" i="3"/>
  <c r="EM864" i="3"/>
  <c r="EM759" i="3"/>
  <c r="EM549" i="3"/>
  <c r="EM339" i="3"/>
  <c r="EM1178" i="3"/>
  <c r="EM1073" i="3"/>
  <c r="EM968" i="3"/>
  <c r="EM863" i="3"/>
  <c r="EM758" i="3"/>
  <c r="EM548" i="3"/>
  <c r="EM338" i="3"/>
  <c r="EM1177" i="3"/>
  <c r="EM1072" i="3"/>
  <c r="EM967" i="3"/>
  <c r="EM862" i="3"/>
  <c r="EM757" i="3"/>
  <c r="EM547" i="3"/>
  <c r="EM337" i="3"/>
  <c r="EM1176" i="3"/>
  <c r="EM1071" i="3"/>
  <c r="EM966" i="3"/>
  <c r="EM861" i="3"/>
  <c r="EM756" i="3"/>
  <c r="EM546" i="3"/>
  <c r="EM336" i="3"/>
  <c r="EM1175" i="3"/>
  <c r="EM1070" i="3"/>
  <c r="EM965" i="3"/>
  <c r="EM860" i="3"/>
  <c r="EM755" i="3"/>
  <c r="EM545" i="3"/>
  <c r="EM335" i="3"/>
  <c r="EM1174" i="3"/>
  <c r="EM1069" i="3"/>
  <c r="EM964" i="3"/>
  <c r="EM859" i="3"/>
  <c r="EM754" i="3"/>
  <c r="EM544" i="3"/>
  <c r="EM334" i="3"/>
  <c r="EM1173" i="3"/>
  <c r="EM1068" i="3"/>
  <c r="EM963" i="3"/>
  <c r="EM858" i="3"/>
  <c r="EM753" i="3"/>
  <c r="EM543" i="3"/>
  <c r="EM333" i="3"/>
  <c r="EM1172" i="3"/>
  <c r="EM1067" i="3"/>
  <c r="EM962" i="3"/>
  <c r="EM857" i="3"/>
  <c r="EM752" i="3"/>
  <c r="EM542" i="3"/>
  <c r="EM332" i="3"/>
  <c r="EM1171" i="3"/>
  <c r="EM1066" i="3"/>
  <c r="EM961" i="3"/>
  <c r="EM856" i="3"/>
  <c r="EM751" i="3"/>
  <c r="EM541" i="3"/>
  <c r="EM331" i="3"/>
  <c r="EM1170" i="3"/>
  <c r="EM1065" i="3"/>
  <c r="EM960" i="3"/>
  <c r="EM855" i="3"/>
  <c r="EM750" i="3"/>
  <c r="EM540" i="3"/>
  <c r="EM330" i="3"/>
  <c r="EM1169" i="3"/>
  <c r="EM1064" i="3"/>
  <c r="EM959" i="3"/>
  <c r="EM854" i="3"/>
  <c r="EM749" i="3"/>
  <c r="EM539" i="3"/>
  <c r="EM329" i="3"/>
  <c r="EM1168" i="3"/>
  <c r="EM1063" i="3"/>
  <c r="EM958" i="3"/>
  <c r="EM853" i="3"/>
  <c r="EM748" i="3"/>
  <c r="EM538" i="3"/>
  <c r="EM328" i="3"/>
  <c r="EM1167" i="3"/>
  <c r="EM1062" i="3"/>
  <c r="EM957" i="3"/>
  <c r="EM852" i="3"/>
  <c r="EM747" i="3"/>
  <c r="EM537" i="3"/>
  <c r="EM327" i="3"/>
  <c r="EM1166" i="3"/>
  <c r="EM1061" i="3"/>
  <c r="EM956" i="3"/>
  <c r="EM851" i="3"/>
  <c r="EM746" i="3"/>
  <c r="EM536" i="3"/>
  <c r="EM326" i="3"/>
  <c r="EM1165" i="3"/>
  <c r="EM1060" i="3"/>
  <c r="EM955" i="3"/>
  <c r="EM850" i="3"/>
  <c r="EM745" i="3"/>
  <c r="EM535" i="3"/>
  <c r="EM325" i="3"/>
  <c r="EM1164" i="3"/>
  <c r="EM1059" i="3"/>
  <c r="EM954" i="3"/>
  <c r="EM849" i="3"/>
  <c r="EM744" i="3"/>
  <c r="EM534" i="3"/>
  <c r="EM324" i="3"/>
  <c r="EM1163" i="3"/>
  <c r="EM1058" i="3"/>
  <c r="EM953" i="3"/>
  <c r="EM848" i="3"/>
  <c r="EM743" i="3"/>
  <c r="EM533" i="3"/>
  <c r="EM323" i="3"/>
  <c r="EM1162" i="3"/>
  <c r="EM1057" i="3"/>
  <c r="EM952" i="3"/>
  <c r="EM847" i="3"/>
  <c r="EM742" i="3"/>
  <c r="EM532" i="3"/>
  <c r="EM322" i="3"/>
  <c r="EM1161" i="3"/>
  <c r="EM1056" i="3"/>
  <c r="EM951" i="3"/>
  <c r="EM846" i="3"/>
  <c r="EM741" i="3"/>
  <c r="EM531" i="3"/>
  <c r="EM321" i="3"/>
  <c r="EM1160" i="3"/>
  <c r="EM1055" i="3"/>
  <c r="EM950" i="3"/>
  <c r="EM845" i="3"/>
  <c r="EM740" i="3"/>
  <c r="EM530" i="3"/>
  <c r="EM320" i="3"/>
  <c r="EM1159" i="3"/>
  <c r="EM1054" i="3"/>
  <c r="EM949" i="3"/>
  <c r="EM844" i="3"/>
  <c r="EM739" i="3"/>
  <c r="EM529" i="3"/>
  <c r="EM319" i="3"/>
  <c r="EM1158" i="3"/>
  <c r="EM1053" i="3"/>
  <c r="EM948" i="3"/>
  <c r="EM843" i="3"/>
  <c r="EM738" i="3"/>
  <c r="EM528" i="3"/>
  <c r="EM318" i="3"/>
  <c r="EM105" i="3"/>
  <c r="EM103" i="3"/>
  <c r="EM101" i="3"/>
  <c r="EM99" i="3"/>
  <c r="EM97" i="3"/>
  <c r="EM95" i="3"/>
  <c r="EM93" i="3"/>
  <c r="EM91" i="3"/>
  <c r="EM89" i="3"/>
  <c r="EM87" i="3"/>
  <c r="EM85" i="3"/>
  <c r="EM83" i="3"/>
  <c r="EM81" i="3"/>
  <c r="EM79" i="3"/>
  <c r="EM77" i="3"/>
  <c r="EM75" i="3"/>
  <c r="EM73" i="3"/>
  <c r="EM71" i="3"/>
  <c r="EM69" i="3"/>
  <c r="EM67" i="3"/>
  <c r="EM65" i="3"/>
  <c r="EM63" i="3"/>
  <c r="EM61" i="3"/>
  <c r="EM59" i="3"/>
  <c r="EM57" i="3"/>
  <c r="EM55" i="3"/>
  <c r="EM53" i="3"/>
  <c r="EM51" i="3"/>
  <c r="EM49" i="3"/>
  <c r="EM47" i="3"/>
  <c r="EM45" i="3"/>
  <c r="EM43" i="3"/>
  <c r="EM41" i="3"/>
  <c r="EM39" i="3"/>
  <c r="EM37" i="3"/>
  <c r="EM35" i="3"/>
  <c r="EM33" i="3"/>
  <c r="EM31" i="3"/>
  <c r="EM29" i="3"/>
  <c r="EM27" i="3"/>
  <c r="EM25" i="3"/>
  <c r="EM23" i="3"/>
  <c r="EM21" i="3"/>
  <c r="EM19" i="3"/>
  <c r="EM17" i="3"/>
  <c r="EM15" i="3"/>
  <c r="EM13" i="3"/>
  <c r="EM11" i="3"/>
  <c r="EM9" i="3"/>
  <c r="EM7" i="3"/>
  <c r="EM5" i="3"/>
  <c r="EM3" i="3"/>
  <c r="EM133" i="3"/>
  <c r="EM131" i="3"/>
  <c r="EM129" i="3"/>
  <c r="EM127" i="3"/>
  <c r="EM125" i="3"/>
  <c r="EM123" i="3"/>
  <c r="EM121" i="3"/>
  <c r="EM119" i="3"/>
  <c r="EM117" i="3"/>
  <c r="EM115" i="3"/>
  <c r="EM113" i="3"/>
  <c r="EM111" i="3"/>
  <c r="EM109" i="3"/>
  <c r="EM156" i="3"/>
  <c r="EM154" i="3"/>
  <c r="EM152" i="3"/>
  <c r="EM150" i="3"/>
  <c r="EM148" i="3"/>
  <c r="EM146" i="3"/>
  <c r="EM144" i="3"/>
  <c r="EM142" i="3"/>
  <c r="EM140" i="3"/>
  <c r="EM138" i="3"/>
  <c r="EM136" i="3"/>
  <c r="EM163" i="3"/>
  <c r="EM161" i="3"/>
  <c r="EM159" i="3"/>
  <c r="EM157" i="3"/>
  <c r="EM208" i="3"/>
  <c r="EM206" i="3"/>
  <c r="EM204" i="3"/>
  <c r="EM202" i="3"/>
  <c r="EM200" i="3"/>
  <c r="EM198" i="3"/>
  <c r="EM196" i="3"/>
  <c r="EM194" i="3"/>
  <c r="EM192" i="3"/>
  <c r="EM190" i="3"/>
  <c r="EM188" i="3"/>
  <c r="EM186" i="3"/>
  <c r="EM184" i="3"/>
  <c r="EM182" i="3"/>
  <c r="EM180" i="3"/>
  <c r="EM178" i="3"/>
  <c r="EM176" i="3"/>
  <c r="EM174" i="3"/>
  <c r="EM172" i="3"/>
  <c r="EM170" i="3"/>
  <c r="EM168" i="3"/>
  <c r="EM166" i="3"/>
  <c r="EM164" i="3"/>
  <c r="EM315" i="3"/>
  <c r="EM313" i="3"/>
  <c r="EM311" i="3"/>
  <c r="EM309" i="3"/>
  <c r="EM307" i="3"/>
  <c r="EM305" i="3"/>
  <c r="EM303" i="3"/>
  <c r="EM301" i="3"/>
  <c r="EM299" i="3"/>
  <c r="EM297" i="3"/>
  <c r="EM295" i="3"/>
  <c r="EM293" i="3"/>
  <c r="EM291" i="3"/>
  <c r="EM289" i="3"/>
  <c r="EM287" i="3"/>
  <c r="EM285" i="3"/>
  <c r="EM283" i="3"/>
  <c r="EM281" i="3"/>
  <c r="EM279" i="3"/>
  <c r="EM277" i="3"/>
  <c r="EM275" i="3"/>
  <c r="EM273" i="3"/>
  <c r="EM271" i="3"/>
  <c r="EM269" i="3"/>
  <c r="EM267" i="3"/>
  <c r="EM265" i="3"/>
  <c r="EM263" i="3"/>
  <c r="EM261" i="3"/>
  <c r="EM259" i="3"/>
  <c r="EM257" i="3"/>
  <c r="EM255" i="3"/>
  <c r="EM253" i="3"/>
  <c r="EM251" i="3"/>
  <c r="EM249" i="3"/>
  <c r="EM247" i="3"/>
  <c r="EM245" i="3"/>
  <c r="EM243" i="3"/>
  <c r="EM241" i="3"/>
  <c r="EM239" i="3"/>
  <c r="EM237" i="3"/>
  <c r="EM235" i="3"/>
  <c r="EM233" i="3"/>
  <c r="EM231" i="3"/>
  <c r="EM229" i="3"/>
  <c r="EM227" i="3"/>
  <c r="EM225" i="3"/>
  <c r="EM223" i="3"/>
  <c r="EM221" i="3"/>
  <c r="EM219" i="3"/>
  <c r="EM217" i="3"/>
  <c r="EM215" i="3"/>
  <c r="EM213" i="3"/>
  <c r="EM523" i="3"/>
  <c r="EM522" i="3"/>
  <c r="EM521" i="3"/>
  <c r="EM520" i="3"/>
  <c r="EM519" i="3"/>
  <c r="EM518" i="3"/>
  <c r="EM517" i="3"/>
  <c r="EM516" i="3"/>
  <c r="EM515" i="3"/>
  <c r="EM514" i="3"/>
  <c r="EM513" i="3"/>
  <c r="EM512" i="3"/>
  <c r="EM511" i="3"/>
  <c r="EM510" i="3"/>
  <c r="EM509" i="3"/>
  <c r="EM508" i="3"/>
  <c r="EM507" i="3"/>
  <c r="EM506" i="3"/>
  <c r="EM505" i="3"/>
  <c r="EM504" i="3"/>
  <c r="EM503" i="3"/>
  <c r="EM502" i="3"/>
  <c r="EM501" i="3"/>
  <c r="EM500" i="3"/>
  <c r="EM499" i="3"/>
  <c r="EM498" i="3"/>
  <c r="EM497" i="3"/>
  <c r="EM496" i="3"/>
  <c r="EM495" i="3"/>
  <c r="EM494" i="3"/>
  <c r="EM493" i="3"/>
  <c r="EM492" i="3"/>
  <c r="EM491" i="3"/>
  <c r="EM490" i="3"/>
  <c r="EM489" i="3"/>
  <c r="EM488" i="3"/>
  <c r="EM487" i="3"/>
  <c r="EM486" i="3"/>
  <c r="EM485" i="3"/>
  <c r="EM484" i="3"/>
  <c r="EM483" i="3"/>
  <c r="EM482" i="3"/>
  <c r="EM481" i="3"/>
  <c r="EM480" i="3"/>
  <c r="EM479" i="3"/>
  <c r="EM478" i="3"/>
  <c r="EM477" i="3"/>
  <c r="EM476" i="3"/>
  <c r="EM475" i="3"/>
  <c r="EM474" i="3"/>
  <c r="EM473" i="3"/>
  <c r="EM472" i="3"/>
  <c r="EM471" i="3"/>
  <c r="EM470" i="3"/>
  <c r="EM469" i="3"/>
  <c r="EM468" i="3"/>
  <c r="EM467" i="3"/>
  <c r="EM466" i="3"/>
  <c r="EM465" i="3"/>
  <c r="EM464" i="3"/>
  <c r="EM463" i="3"/>
  <c r="EM462" i="3"/>
  <c r="EM461" i="3"/>
  <c r="EM460" i="3"/>
  <c r="EM459" i="3"/>
  <c r="EM458" i="3"/>
  <c r="EM457" i="3"/>
  <c r="EM456" i="3"/>
  <c r="EM455" i="3"/>
  <c r="EM454" i="3"/>
  <c r="EM453" i="3"/>
  <c r="EM452" i="3"/>
  <c r="EM451" i="3"/>
  <c r="EM450" i="3"/>
  <c r="EM449" i="3"/>
  <c r="EM448" i="3"/>
  <c r="EM447" i="3"/>
  <c r="EM446" i="3"/>
  <c r="EM445" i="3"/>
  <c r="EM444" i="3"/>
  <c r="EM443" i="3"/>
  <c r="EM442" i="3"/>
  <c r="EM441" i="3"/>
  <c r="EM440" i="3"/>
  <c r="EM439" i="3"/>
  <c r="EM438" i="3"/>
  <c r="EM437" i="3"/>
  <c r="EM436" i="3"/>
  <c r="EM435" i="3"/>
  <c r="EM434" i="3"/>
  <c r="EM433" i="3"/>
  <c r="EM432" i="3"/>
  <c r="EM431" i="3"/>
  <c r="EM430" i="3"/>
  <c r="EM429" i="3"/>
  <c r="EM428" i="3"/>
  <c r="EM427" i="3"/>
  <c r="EM426" i="3"/>
  <c r="EM425" i="3"/>
  <c r="EM424" i="3"/>
  <c r="EM423" i="3"/>
  <c r="EM525" i="3"/>
  <c r="EM524" i="3"/>
  <c r="EM735" i="3"/>
  <c r="EM734" i="3"/>
  <c r="EM733" i="3"/>
  <c r="EM732" i="3"/>
  <c r="EM731" i="3"/>
  <c r="EM730" i="3"/>
  <c r="EM729" i="3"/>
  <c r="EM728" i="3"/>
  <c r="EM727" i="3"/>
  <c r="EM726" i="3"/>
  <c r="EM725" i="3"/>
  <c r="EM724" i="3"/>
  <c r="EM723" i="3"/>
  <c r="EM722" i="3"/>
  <c r="EM721" i="3"/>
  <c r="EM720" i="3"/>
  <c r="EM719" i="3"/>
  <c r="EM718" i="3"/>
  <c r="EM717" i="3"/>
  <c r="EM716" i="3"/>
  <c r="EM715" i="3"/>
  <c r="EM714" i="3"/>
  <c r="EM713" i="3"/>
  <c r="EM712" i="3"/>
  <c r="EM711" i="3"/>
  <c r="EM710" i="3"/>
  <c r="EM709" i="3"/>
  <c r="EM708" i="3"/>
  <c r="EM707" i="3"/>
  <c r="EM706" i="3"/>
  <c r="EM705" i="3"/>
  <c r="EM704" i="3"/>
  <c r="EM703" i="3"/>
  <c r="EM702" i="3"/>
  <c r="EM701" i="3"/>
  <c r="EM700" i="3"/>
  <c r="EM699" i="3"/>
  <c r="EM698" i="3"/>
  <c r="EM697" i="3"/>
  <c r="EM696" i="3"/>
  <c r="EM695" i="3"/>
  <c r="EM694" i="3"/>
  <c r="EM693" i="3"/>
  <c r="EM692" i="3"/>
  <c r="EM691" i="3"/>
  <c r="EM690" i="3"/>
  <c r="EM689" i="3"/>
  <c r="EM688" i="3"/>
  <c r="EM687" i="3"/>
  <c r="EM686" i="3"/>
  <c r="EM685" i="3"/>
  <c r="EM684" i="3"/>
  <c r="EM683" i="3"/>
  <c r="EM682" i="3"/>
  <c r="EM681" i="3"/>
  <c r="EM680" i="3"/>
  <c r="EM679" i="3"/>
  <c r="EM678" i="3"/>
  <c r="EM677" i="3"/>
  <c r="EM676" i="3"/>
  <c r="EM675" i="3"/>
  <c r="EM674" i="3"/>
  <c r="EM673" i="3"/>
  <c r="EM672" i="3"/>
  <c r="EM671" i="3"/>
  <c r="EM670" i="3"/>
  <c r="EM669" i="3"/>
  <c r="EM668" i="3"/>
  <c r="EM667" i="3"/>
  <c r="EM666" i="3"/>
  <c r="EM665" i="3"/>
  <c r="EM664" i="3"/>
  <c r="EM663" i="3"/>
  <c r="EM662" i="3"/>
  <c r="EM661" i="3"/>
  <c r="EM660" i="3"/>
  <c r="EM659" i="3"/>
  <c r="EM658" i="3"/>
  <c r="EM657" i="3"/>
  <c r="EM656" i="3"/>
  <c r="EM655" i="3"/>
  <c r="EM654" i="3"/>
  <c r="EM653" i="3"/>
  <c r="EM652" i="3"/>
  <c r="EM651" i="3"/>
  <c r="EM650" i="3"/>
  <c r="EM649" i="3"/>
  <c r="EM648" i="3"/>
  <c r="EM647" i="3"/>
  <c r="EM646" i="3"/>
  <c r="EM645" i="3"/>
  <c r="EM644" i="3"/>
  <c r="EM643" i="3"/>
  <c r="EM642" i="3"/>
  <c r="EM641" i="3"/>
  <c r="EM640" i="3"/>
  <c r="EM639" i="3"/>
  <c r="EM638" i="3"/>
  <c r="EM637" i="3"/>
  <c r="EM636" i="3"/>
  <c r="EM635" i="3"/>
  <c r="EM634" i="3"/>
  <c r="EM633" i="3"/>
  <c r="EM945" i="3"/>
  <c r="EM944" i="3"/>
  <c r="EM943" i="3"/>
  <c r="EM942" i="3"/>
  <c r="EM941" i="3"/>
  <c r="EM940" i="3"/>
  <c r="EM939" i="3"/>
  <c r="EM938" i="3"/>
  <c r="EM937" i="3"/>
  <c r="EM936" i="3"/>
  <c r="EM935" i="3"/>
  <c r="EM934" i="3"/>
  <c r="EM933" i="3"/>
  <c r="EM932" i="3"/>
  <c r="EM931" i="3"/>
  <c r="EM930" i="3"/>
  <c r="EM929" i="3"/>
  <c r="EM928" i="3"/>
  <c r="EM927" i="3"/>
  <c r="EM926" i="3"/>
  <c r="EM925" i="3"/>
  <c r="EM2" i="3"/>
  <c r="EM107" i="3"/>
  <c r="EM212" i="3"/>
  <c r="EM317" i="3"/>
  <c r="EM422" i="3"/>
  <c r="EM527" i="3"/>
  <c r="EM632" i="3"/>
  <c r="EM737" i="3"/>
  <c r="EM842" i="3"/>
  <c r="EM947" i="3"/>
  <c r="EM1052" i="3"/>
  <c r="AK2" i="3"/>
  <c r="AK3" i="3"/>
  <c r="AL3" i="3"/>
  <c r="AM3" i="3"/>
  <c r="AN3" i="3"/>
  <c r="AO3" i="3"/>
  <c r="AP3" i="3"/>
  <c r="AQ3" i="3"/>
  <c r="AR3" i="3"/>
  <c r="AS3" i="3"/>
  <c r="AT3" i="3"/>
  <c r="AU3" i="3"/>
  <c r="AK4" i="3"/>
  <c r="AL4" i="3"/>
  <c r="AM4" i="3"/>
  <c r="AN4" i="3"/>
  <c r="AO4" i="3"/>
  <c r="AP4" i="3"/>
  <c r="AQ4" i="3"/>
  <c r="AR4" i="3"/>
  <c r="AS4" i="3"/>
  <c r="AT4" i="3"/>
  <c r="AU4" i="3"/>
  <c r="AK5" i="3"/>
  <c r="AL5" i="3"/>
  <c r="AM5" i="3"/>
  <c r="AN5" i="3"/>
  <c r="AO5" i="3"/>
  <c r="AP5" i="3"/>
  <c r="AQ5" i="3"/>
  <c r="AR5" i="3"/>
  <c r="AS5" i="3"/>
  <c r="AT5" i="3"/>
  <c r="AU5" i="3"/>
  <c r="AK6" i="3"/>
  <c r="AL6" i="3"/>
  <c r="AM6" i="3"/>
  <c r="AN6" i="3"/>
  <c r="AO6" i="3"/>
  <c r="AP6" i="3"/>
  <c r="AQ6" i="3"/>
  <c r="AR6" i="3"/>
  <c r="AS6" i="3"/>
  <c r="AT6" i="3"/>
  <c r="AU6" i="3"/>
  <c r="AK7" i="3"/>
  <c r="AL7" i="3"/>
  <c r="AM7" i="3"/>
  <c r="AN7" i="3"/>
  <c r="AO7" i="3"/>
  <c r="AP7" i="3"/>
  <c r="AQ7" i="3"/>
  <c r="AR7" i="3"/>
  <c r="AS7" i="3"/>
  <c r="AT7" i="3"/>
  <c r="AU7" i="3"/>
  <c r="AK8" i="3"/>
  <c r="AL8" i="3"/>
  <c r="AM8" i="3"/>
  <c r="AN8" i="3"/>
  <c r="AO8" i="3"/>
  <c r="AP8" i="3"/>
  <c r="AQ8" i="3"/>
  <c r="AR8" i="3"/>
  <c r="AS8" i="3"/>
  <c r="AT8" i="3"/>
  <c r="AU8" i="3"/>
  <c r="AK9" i="3"/>
  <c r="AL9" i="3"/>
  <c r="AM9" i="3"/>
  <c r="AN9" i="3"/>
  <c r="AO9" i="3"/>
  <c r="AP9" i="3"/>
  <c r="AQ9" i="3"/>
  <c r="AR9" i="3"/>
  <c r="AS9" i="3"/>
  <c r="AT9" i="3"/>
  <c r="AU9" i="3"/>
  <c r="AK10" i="3"/>
  <c r="AL10" i="3"/>
  <c r="AM10" i="3"/>
  <c r="AN10" i="3"/>
  <c r="AO10" i="3"/>
  <c r="AP10" i="3"/>
  <c r="AQ10" i="3"/>
  <c r="AR10" i="3"/>
  <c r="AS10" i="3"/>
  <c r="AT10" i="3"/>
  <c r="AU10" i="3"/>
  <c r="AK11" i="3"/>
  <c r="AL11" i="3"/>
  <c r="AM11" i="3"/>
  <c r="AN11" i="3"/>
  <c r="AO11" i="3"/>
  <c r="AP11" i="3"/>
  <c r="AQ11" i="3"/>
  <c r="AR11" i="3"/>
  <c r="AS11" i="3"/>
  <c r="AT11" i="3"/>
  <c r="AU11" i="3"/>
  <c r="AK12" i="3"/>
  <c r="AL12" i="3"/>
  <c r="AM12" i="3"/>
  <c r="AN12" i="3"/>
  <c r="AO12" i="3"/>
  <c r="AP12" i="3"/>
  <c r="AQ12" i="3"/>
  <c r="AR12" i="3"/>
  <c r="AS12" i="3"/>
  <c r="AT12" i="3"/>
  <c r="AU12" i="3"/>
  <c r="AK13" i="3"/>
  <c r="AL13" i="3"/>
  <c r="AM13" i="3"/>
  <c r="AN13" i="3"/>
  <c r="AO13" i="3"/>
  <c r="AP13" i="3"/>
  <c r="AQ13" i="3"/>
  <c r="AR13" i="3"/>
  <c r="AS13" i="3"/>
  <c r="AT13" i="3"/>
  <c r="AU13" i="3"/>
  <c r="AK14" i="3"/>
  <c r="AL14" i="3"/>
  <c r="AM14" i="3"/>
  <c r="AN14" i="3"/>
  <c r="AO14" i="3"/>
  <c r="AP14" i="3"/>
  <c r="AQ14" i="3"/>
  <c r="AR14" i="3"/>
  <c r="AS14" i="3"/>
  <c r="AT14" i="3"/>
  <c r="AU14" i="3"/>
  <c r="AK15" i="3"/>
  <c r="AL15" i="3"/>
  <c r="AM15" i="3"/>
  <c r="AN15" i="3"/>
  <c r="AO15" i="3"/>
  <c r="AP15" i="3"/>
  <c r="AQ15" i="3"/>
  <c r="AR15" i="3"/>
  <c r="AS15" i="3"/>
  <c r="AT15" i="3"/>
  <c r="AU15" i="3"/>
  <c r="AK16" i="3"/>
  <c r="AL16" i="3"/>
  <c r="AM16" i="3"/>
  <c r="AN16" i="3"/>
  <c r="AO16" i="3"/>
  <c r="AP16" i="3"/>
  <c r="AQ16" i="3"/>
  <c r="AR16" i="3"/>
  <c r="AS16" i="3"/>
  <c r="AT16" i="3"/>
  <c r="AU16" i="3"/>
  <c r="AK17" i="3"/>
  <c r="AL17" i="3"/>
  <c r="AM17" i="3"/>
  <c r="AN17" i="3"/>
  <c r="AO17" i="3"/>
  <c r="AP17" i="3"/>
  <c r="AQ17" i="3"/>
  <c r="AR17" i="3"/>
  <c r="AS17" i="3"/>
  <c r="AT17" i="3"/>
  <c r="AU17" i="3"/>
  <c r="AK18" i="3"/>
  <c r="AL18" i="3"/>
  <c r="AM18" i="3"/>
  <c r="AN18" i="3"/>
  <c r="AO18" i="3"/>
  <c r="AP18" i="3"/>
  <c r="AQ18" i="3"/>
  <c r="AR18" i="3"/>
  <c r="AS18" i="3"/>
  <c r="AT18" i="3"/>
  <c r="AU18" i="3"/>
  <c r="AK19" i="3"/>
  <c r="AL19" i="3"/>
  <c r="AM19" i="3"/>
  <c r="AN19" i="3"/>
  <c r="AO19" i="3"/>
  <c r="AP19" i="3"/>
  <c r="AQ19" i="3"/>
  <c r="AR19" i="3"/>
  <c r="AS19" i="3"/>
  <c r="AT19" i="3"/>
  <c r="AU19" i="3"/>
  <c r="AK20" i="3"/>
  <c r="AL20" i="3"/>
  <c r="AM20" i="3"/>
  <c r="AN20" i="3"/>
  <c r="AO20" i="3"/>
  <c r="AP20" i="3"/>
  <c r="AQ20" i="3"/>
  <c r="AR20" i="3"/>
  <c r="AS20" i="3"/>
  <c r="AT20" i="3"/>
  <c r="AU20" i="3"/>
  <c r="AK21" i="3"/>
  <c r="AL21" i="3"/>
  <c r="AM21" i="3"/>
  <c r="AN21" i="3"/>
  <c r="AO21" i="3"/>
  <c r="AP21" i="3"/>
  <c r="AQ21" i="3"/>
  <c r="AR21" i="3"/>
  <c r="AS21" i="3"/>
  <c r="AT21" i="3"/>
  <c r="AU21" i="3"/>
  <c r="AK22" i="3"/>
  <c r="AL22" i="3"/>
  <c r="AM22" i="3"/>
  <c r="AN22" i="3"/>
  <c r="AO22" i="3"/>
  <c r="AP22" i="3"/>
  <c r="AQ22" i="3"/>
  <c r="AR22" i="3"/>
  <c r="AS22" i="3"/>
  <c r="AT22" i="3"/>
  <c r="AU22" i="3"/>
  <c r="AK23" i="3"/>
  <c r="AL23" i="3"/>
  <c r="AM23" i="3"/>
  <c r="AN23" i="3"/>
  <c r="AO23" i="3"/>
  <c r="AP23" i="3"/>
  <c r="AQ23" i="3"/>
  <c r="AR23" i="3"/>
  <c r="AS23" i="3"/>
  <c r="AT23" i="3"/>
  <c r="AU23" i="3"/>
  <c r="AK24" i="3"/>
  <c r="AL24" i="3"/>
  <c r="AM24" i="3"/>
  <c r="AN24" i="3"/>
  <c r="AO24" i="3"/>
  <c r="AP24" i="3"/>
  <c r="AQ24" i="3"/>
  <c r="AR24" i="3"/>
  <c r="AS24" i="3"/>
  <c r="AT24" i="3"/>
  <c r="AU24" i="3"/>
  <c r="AK25" i="3"/>
  <c r="AL25" i="3"/>
  <c r="AM25" i="3"/>
  <c r="AN25" i="3"/>
  <c r="AO25" i="3"/>
  <c r="AP25" i="3"/>
  <c r="AQ25" i="3"/>
  <c r="AR25" i="3"/>
  <c r="AS25" i="3"/>
  <c r="AT25" i="3"/>
  <c r="AU25" i="3"/>
  <c r="AK26" i="3"/>
  <c r="AL26" i="3"/>
  <c r="AM26" i="3"/>
  <c r="AN26" i="3"/>
  <c r="AO26" i="3"/>
  <c r="AP26" i="3"/>
  <c r="AQ26" i="3"/>
  <c r="AR26" i="3"/>
  <c r="AS26" i="3"/>
  <c r="AT26" i="3"/>
  <c r="AU26" i="3"/>
  <c r="AK27" i="3"/>
  <c r="AL27" i="3"/>
  <c r="AM27" i="3"/>
  <c r="AN27" i="3"/>
  <c r="AO27" i="3"/>
  <c r="AP27" i="3"/>
  <c r="AQ27" i="3"/>
  <c r="AR27" i="3"/>
  <c r="AS27" i="3"/>
  <c r="AT27" i="3"/>
  <c r="AU27" i="3"/>
  <c r="AK28" i="3"/>
  <c r="AL28" i="3"/>
  <c r="AM28" i="3"/>
  <c r="AN28" i="3"/>
  <c r="AO28" i="3"/>
  <c r="AP28" i="3"/>
  <c r="AQ28" i="3"/>
  <c r="AR28" i="3"/>
  <c r="AS28" i="3"/>
  <c r="AT28" i="3"/>
  <c r="AU28" i="3"/>
  <c r="AK29" i="3"/>
  <c r="AL29" i="3"/>
  <c r="AM29" i="3"/>
  <c r="AN29" i="3"/>
  <c r="AO29" i="3"/>
  <c r="AP29" i="3"/>
  <c r="AQ29" i="3"/>
  <c r="AR29" i="3"/>
  <c r="AS29" i="3"/>
  <c r="AT29" i="3"/>
  <c r="AU29" i="3"/>
  <c r="AK30" i="3"/>
  <c r="AL30" i="3"/>
  <c r="AM30" i="3"/>
  <c r="AN30" i="3"/>
  <c r="AO30" i="3"/>
  <c r="AP30" i="3"/>
  <c r="AQ30" i="3"/>
  <c r="AR30" i="3"/>
  <c r="AS30" i="3"/>
  <c r="AT30" i="3"/>
  <c r="AU30" i="3"/>
  <c r="AK31" i="3"/>
  <c r="AL31" i="3"/>
  <c r="AM31" i="3"/>
  <c r="AN31" i="3"/>
  <c r="AO31" i="3"/>
  <c r="AP31" i="3"/>
  <c r="AQ31" i="3"/>
  <c r="AR31" i="3"/>
  <c r="AS31" i="3"/>
  <c r="AT31" i="3"/>
  <c r="AU31" i="3"/>
  <c r="AK32" i="3"/>
  <c r="AL32" i="3"/>
  <c r="AM32" i="3"/>
  <c r="AN32" i="3"/>
  <c r="AO32" i="3"/>
  <c r="AP32" i="3"/>
  <c r="AQ32" i="3"/>
  <c r="AR32" i="3"/>
  <c r="AS32" i="3"/>
  <c r="AT32" i="3"/>
  <c r="AU32" i="3"/>
  <c r="AK33" i="3"/>
  <c r="AL33" i="3"/>
  <c r="AM33" i="3"/>
  <c r="AN33" i="3"/>
  <c r="AO33" i="3"/>
  <c r="AP33" i="3"/>
  <c r="AQ33" i="3"/>
  <c r="AR33" i="3"/>
  <c r="AS33" i="3"/>
  <c r="AT33" i="3"/>
  <c r="AU33" i="3"/>
  <c r="AK34" i="3"/>
  <c r="AL34" i="3"/>
  <c r="AM34" i="3"/>
  <c r="AN34" i="3"/>
  <c r="AO34" i="3"/>
  <c r="AP34" i="3"/>
  <c r="AQ34" i="3"/>
  <c r="AR34" i="3"/>
  <c r="AS34" i="3"/>
  <c r="AT34" i="3"/>
  <c r="AU34" i="3"/>
  <c r="AK35" i="3"/>
  <c r="AL35" i="3"/>
  <c r="AM35" i="3"/>
  <c r="AN35" i="3"/>
  <c r="AO35" i="3"/>
  <c r="AP35" i="3"/>
  <c r="AQ35" i="3"/>
  <c r="AR35" i="3"/>
  <c r="AS35" i="3"/>
  <c r="AT35" i="3"/>
  <c r="AU35" i="3"/>
  <c r="AK36" i="3"/>
  <c r="AL36" i="3"/>
  <c r="AM36" i="3"/>
  <c r="AN36" i="3"/>
  <c r="AO36" i="3"/>
  <c r="AP36" i="3"/>
  <c r="AQ36" i="3"/>
  <c r="AR36" i="3"/>
  <c r="AS36" i="3"/>
  <c r="AT36" i="3"/>
  <c r="AU36" i="3"/>
  <c r="AK37" i="3"/>
  <c r="AL37" i="3"/>
  <c r="AM37" i="3"/>
  <c r="AN37" i="3"/>
  <c r="AO37" i="3"/>
  <c r="AP37" i="3"/>
  <c r="AQ37" i="3"/>
  <c r="AR37" i="3"/>
  <c r="AS37" i="3"/>
  <c r="AT37" i="3"/>
  <c r="AU37" i="3"/>
  <c r="AK38" i="3"/>
  <c r="AL38" i="3"/>
  <c r="AM38" i="3"/>
  <c r="AN38" i="3"/>
  <c r="AO38" i="3"/>
  <c r="AP38" i="3"/>
  <c r="AQ38" i="3"/>
  <c r="AR38" i="3"/>
  <c r="AS38" i="3"/>
  <c r="AT38" i="3"/>
  <c r="AU38" i="3"/>
  <c r="AK39" i="3"/>
  <c r="AL39" i="3"/>
  <c r="AM39" i="3"/>
  <c r="AN39" i="3"/>
  <c r="AO39" i="3"/>
  <c r="AP39" i="3"/>
  <c r="AQ39" i="3"/>
  <c r="AR39" i="3"/>
  <c r="AS39" i="3"/>
  <c r="AT39" i="3"/>
  <c r="AU39" i="3"/>
  <c r="AK40" i="3"/>
  <c r="AL40" i="3"/>
  <c r="AM40" i="3"/>
  <c r="AN40" i="3"/>
  <c r="AO40" i="3"/>
  <c r="AP40" i="3"/>
  <c r="AQ40" i="3"/>
  <c r="AR40" i="3"/>
  <c r="AS40" i="3"/>
  <c r="AT40" i="3"/>
  <c r="AU40" i="3"/>
  <c r="AK41" i="3"/>
  <c r="AL41" i="3"/>
  <c r="AM41" i="3"/>
  <c r="AN41" i="3"/>
  <c r="AO41" i="3"/>
  <c r="AP41" i="3"/>
  <c r="AQ41" i="3"/>
  <c r="AR41" i="3"/>
  <c r="AS41" i="3"/>
  <c r="AT41" i="3"/>
  <c r="AU41" i="3"/>
  <c r="AK42" i="3"/>
  <c r="AL42" i="3"/>
  <c r="AM42" i="3"/>
  <c r="AN42" i="3"/>
  <c r="AO42" i="3"/>
  <c r="AP42" i="3"/>
  <c r="AQ42" i="3"/>
  <c r="AR42" i="3"/>
  <c r="AS42" i="3"/>
  <c r="AT42" i="3"/>
  <c r="AU42" i="3"/>
  <c r="AK43" i="3"/>
  <c r="AL43" i="3"/>
  <c r="AM43" i="3"/>
  <c r="AN43" i="3"/>
  <c r="AO43" i="3"/>
  <c r="AP43" i="3"/>
  <c r="AQ43" i="3"/>
  <c r="AR43" i="3"/>
  <c r="AS43" i="3"/>
  <c r="AT43" i="3"/>
  <c r="AU43" i="3"/>
  <c r="AK44" i="3"/>
  <c r="AL44" i="3"/>
  <c r="AM44" i="3"/>
  <c r="AN44" i="3"/>
  <c r="AO44" i="3"/>
  <c r="AP44" i="3"/>
  <c r="AQ44" i="3"/>
  <c r="AR44" i="3"/>
  <c r="AS44" i="3"/>
  <c r="AT44" i="3"/>
  <c r="AU44" i="3"/>
  <c r="AK45" i="3"/>
  <c r="AL45" i="3"/>
  <c r="AM45" i="3"/>
  <c r="AN45" i="3"/>
  <c r="AO45" i="3"/>
  <c r="AP45" i="3"/>
  <c r="AQ45" i="3"/>
  <c r="AR45" i="3"/>
  <c r="AS45" i="3"/>
  <c r="AT45" i="3"/>
  <c r="AU45" i="3"/>
  <c r="AK46" i="3"/>
  <c r="AL46" i="3"/>
  <c r="AM46" i="3"/>
  <c r="AN46" i="3"/>
  <c r="AO46" i="3"/>
  <c r="AP46" i="3"/>
  <c r="AQ46" i="3"/>
  <c r="AR46" i="3"/>
  <c r="AS46" i="3"/>
  <c r="AT46" i="3"/>
  <c r="AU46" i="3"/>
  <c r="AK47" i="3"/>
  <c r="AL47" i="3"/>
  <c r="AM47" i="3"/>
  <c r="AN47" i="3"/>
  <c r="AO47" i="3"/>
  <c r="AP47" i="3"/>
  <c r="AQ47" i="3"/>
  <c r="AR47" i="3"/>
  <c r="AS47" i="3"/>
  <c r="AT47" i="3"/>
  <c r="AU47" i="3"/>
  <c r="AK48" i="3"/>
  <c r="AL48" i="3"/>
  <c r="AM48" i="3"/>
  <c r="AN48" i="3"/>
  <c r="AO48" i="3"/>
  <c r="AP48" i="3"/>
  <c r="AQ48" i="3"/>
  <c r="AR48" i="3"/>
  <c r="AS48" i="3"/>
  <c r="AT48" i="3"/>
  <c r="AU48" i="3"/>
  <c r="AK49" i="3"/>
  <c r="AL49" i="3"/>
  <c r="AM49" i="3"/>
  <c r="AN49" i="3"/>
  <c r="AO49" i="3"/>
  <c r="AP49" i="3"/>
  <c r="AQ49" i="3"/>
  <c r="AR49" i="3"/>
  <c r="AS49" i="3"/>
  <c r="AT49" i="3"/>
  <c r="AU49" i="3"/>
  <c r="AK50" i="3"/>
  <c r="AL50" i="3"/>
  <c r="AM50" i="3"/>
  <c r="AN50" i="3"/>
  <c r="AO50" i="3"/>
  <c r="AP50" i="3"/>
  <c r="AQ50" i="3"/>
  <c r="AR50" i="3"/>
  <c r="AS50" i="3"/>
  <c r="AT50" i="3"/>
  <c r="AU50" i="3"/>
  <c r="AK51" i="3"/>
  <c r="AL51" i="3"/>
  <c r="AM51" i="3"/>
  <c r="AN51" i="3"/>
  <c r="AO51" i="3"/>
  <c r="AP51" i="3"/>
  <c r="AQ51" i="3"/>
  <c r="AR51" i="3"/>
  <c r="AS51" i="3"/>
  <c r="AT51" i="3"/>
  <c r="AU51" i="3"/>
  <c r="AK52" i="3"/>
  <c r="AL52" i="3"/>
  <c r="AM52" i="3"/>
  <c r="AN52" i="3"/>
  <c r="AO52" i="3"/>
  <c r="AP52" i="3"/>
  <c r="AQ52" i="3"/>
  <c r="AR52" i="3"/>
  <c r="AS52" i="3"/>
  <c r="AT52" i="3"/>
  <c r="AU52" i="3"/>
  <c r="AK53" i="3"/>
  <c r="AL53" i="3"/>
  <c r="AM53" i="3"/>
  <c r="AN53" i="3"/>
  <c r="AO53" i="3"/>
  <c r="AP53" i="3"/>
  <c r="AQ53" i="3"/>
  <c r="AR53" i="3"/>
  <c r="AS53" i="3"/>
  <c r="AT53" i="3"/>
  <c r="AU53" i="3"/>
  <c r="AK54" i="3"/>
  <c r="AL54" i="3"/>
  <c r="AM54" i="3"/>
  <c r="AN54" i="3"/>
  <c r="AO54" i="3"/>
  <c r="AP54" i="3"/>
  <c r="AQ54" i="3"/>
  <c r="AR54" i="3"/>
  <c r="AS54" i="3"/>
  <c r="AT54" i="3"/>
  <c r="AU54" i="3"/>
  <c r="AK55" i="3"/>
  <c r="AL55" i="3"/>
  <c r="AM55" i="3"/>
  <c r="AN55" i="3"/>
  <c r="AO55" i="3"/>
  <c r="AP55" i="3"/>
  <c r="AQ55" i="3"/>
  <c r="AR55" i="3"/>
  <c r="AS55" i="3"/>
  <c r="AT55" i="3"/>
  <c r="AU55" i="3"/>
  <c r="AK56" i="3"/>
  <c r="AL56" i="3"/>
  <c r="AM56" i="3"/>
  <c r="AN56" i="3"/>
  <c r="AO56" i="3"/>
  <c r="AP56" i="3"/>
  <c r="AQ56" i="3"/>
  <c r="AR56" i="3"/>
  <c r="AS56" i="3"/>
  <c r="AT56" i="3"/>
  <c r="AU56" i="3"/>
  <c r="AK57" i="3"/>
  <c r="AL57" i="3"/>
  <c r="AM57" i="3"/>
  <c r="AN57" i="3"/>
  <c r="AO57" i="3"/>
  <c r="AP57" i="3"/>
  <c r="AQ57" i="3"/>
  <c r="AR57" i="3"/>
  <c r="AS57" i="3"/>
  <c r="AT57" i="3"/>
  <c r="AU57" i="3"/>
  <c r="AK58" i="3"/>
  <c r="AL58" i="3"/>
  <c r="AM58" i="3"/>
  <c r="AN58" i="3"/>
  <c r="AO58" i="3"/>
  <c r="AP58" i="3"/>
  <c r="AQ58" i="3"/>
  <c r="AR58" i="3"/>
  <c r="AS58" i="3"/>
  <c r="AT58" i="3"/>
  <c r="AU58" i="3"/>
  <c r="AK59" i="3"/>
  <c r="AL59" i="3"/>
  <c r="AM59" i="3"/>
  <c r="AN59" i="3"/>
  <c r="AO59" i="3"/>
  <c r="AP59" i="3"/>
  <c r="AQ59" i="3"/>
  <c r="AR59" i="3"/>
  <c r="AS59" i="3"/>
  <c r="AT59" i="3"/>
  <c r="AU59" i="3"/>
  <c r="AK60" i="3"/>
  <c r="AL60" i="3"/>
  <c r="AM60" i="3"/>
  <c r="AN60" i="3"/>
  <c r="AO60" i="3"/>
  <c r="AP60" i="3"/>
  <c r="AQ60" i="3"/>
  <c r="AR60" i="3"/>
  <c r="AS60" i="3"/>
  <c r="AT60" i="3"/>
  <c r="AU60" i="3"/>
  <c r="AK61" i="3"/>
  <c r="AL61" i="3"/>
  <c r="AM61" i="3"/>
  <c r="AN61" i="3"/>
  <c r="AO61" i="3"/>
  <c r="AP61" i="3"/>
  <c r="AQ61" i="3"/>
  <c r="AR61" i="3"/>
  <c r="AS61" i="3"/>
  <c r="AT61" i="3"/>
  <c r="AU61" i="3"/>
  <c r="AK62" i="3"/>
  <c r="AL62" i="3"/>
  <c r="AM62" i="3"/>
  <c r="AN62" i="3"/>
  <c r="AO62" i="3"/>
  <c r="AP62" i="3"/>
  <c r="AQ62" i="3"/>
  <c r="AR62" i="3"/>
  <c r="AS62" i="3"/>
  <c r="AT62" i="3"/>
  <c r="AU62" i="3"/>
  <c r="AK63" i="3"/>
  <c r="AL63" i="3"/>
  <c r="AM63" i="3"/>
  <c r="AN63" i="3"/>
  <c r="AO63" i="3"/>
  <c r="AP63" i="3"/>
  <c r="AQ63" i="3"/>
  <c r="AR63" i="3"/>
  <c r="AS63" i="3"/>
  <c r="AT63" i="3"/>
  <c r="AU63" i="3"/>
  <c r="AK64" i="3"/>
  <c r="AL64" i="3"/>
  <c r="AM64" i="3"/>
  <c r="AN64" i="3"/>
  <c r="AO64" i="3"/>
  <c r="AP64" i="3"/>
  <c r="AQ64" i="3"/>
  <c r="AR64" i="3"/>
  <c r="AS64" i="3"/>
  <c r="AT64" i="3"/>
  <c r="AU64" i="3"/>
  <c r="AK65" i="3"/>
  <c r="AL65" i="3"/>
  <c r="AM65" i="3"/>
  <c r="AN65" i="3"/>
  <c r="AO65" i="3"/>
  <c r="AP65" i="3"/>
  <c r="AQ65" i="3"/>
  <c r="AR65" i="3"/>
  <c r="AS65" i="3"/>
  <c r="AT65" i="3"/>
  <c r="AU65" i="3"/>
  <c r="AK66" i="3"/>
  <c r="AL66" i="3"/>
  <c r="AM66" i="3"/>
  <c r="AN66" i="3"/>
  <c r="AO66" i="3"/>
  <c r="AP66" i="3"/>
  <c r="AQ66" i="3"/>
  <c r="AR66" i="3"/>
  <c r="AS66" i="3"/>
  <c r="AT66" i="3"/>
  <c r="AU66" i="3"/>
  <c r="AK67" i="3"/>
  <c r="AL67" i="3"/>
  <c r="AM67" i="3"/>
  <c r="AN67" i="3"/>
  <c r="AO67" i="3"/>
  <c r="AP67" i="3"/>
  <c r="AQ67" i="3"/>
  <c r="AR67" i="3"/>
  <c r="AS67" i="3"/>
  <c r="AT67" i="3"/>
  <c r="AU67" i="3"/>
  <c r="AK68" i="3"/>
  <c r="AL68" i="3"/>
  <c r="AM68" i="3"/>
  <c r="AN68" i="3"/>
  <c r="AO68" i="3"/>
  <c r="AP68" i="3"/>
  <c r="AQ68" i="3"/>
  <c r="AR68" i="3"/>
  <c r="AS68" i="3"/>
  <c r="AT68" i="3"/>
  <c r="AU68" i="3"/>
  <c r="AK69" i="3"/>
  <c r="AL69" i="3"/>
  <c r="AM69" i="3"/>
  <c r="AN69" i="3"/>
  <c r="AO69" i="3"/>
  <c r="AP69" i="3"/>
  <c r="AQ69" i="3"/>
  <c r="AR69" i="3"/>
  <c r="AS69" i="3"/>
  <c r="AT69" i="3"/>
  <c r="AU69" i="3"/>
  <c r="AK70" i="3"/>
  <c r="AL70" i="3"/>
  <c r="AM70" i="3"/>
  <c r="AN70" i="3"/>
  <c r="AO70" i="3"/>
  <c r="AP70" i="3"/>
  <c r="AQ70" i="3"/>
  <c r="AR70" i="3"/>
  <c r="AS70" i="3"/>
  <c r="AT70" i="3"/>
  <c r="AU70" i="3"/>
  <c r="AK71" i="3"/>
  <c r="AL71" i="3"/>
  <c r="AM71" i="3"/>
  <c r="AN71" i="3"/>
  <c r="AO71" i="3"/>
  <c r="AP71" i="3"/>
  <c r="AQ71" i="3"/>
  <c r="AR71" i="3"/>
  <c r="AS71" i="3"/>
  <c r="AT71" i="3"/>
  <c r="AU71" i="3"/>
  <c r="AK72" i="3"/>
  <c r="AL72" i="3"/>
  <c r="AM72" i="3"/>
  <c r="AN72" i="3"/>
  <c r="AO72" i="3"/>
  <c r="AP72" i="3"/>
  <c r="AQ72" i="3"/>
  <c r="AR72" i="3"/>
  <c r="AS72" i="3"/>
  <c r="AT72" i="3"/>
  <c r="AU72" i="3"/>
  <c r="AK73" i="3"/>
  <c r="AL73" i="3"/>
  <c r="AM73" i="3"/>
  <c r="AN73" i="3"/>
  <c r="AO73" i="3"/>
  <c r="AP73" i="3"/>
  <c r="AQ73" i="3"/>
  <c r="AR73" i="3"/>
  <c r="AS73" i="3"/>
  <c r="AT73" i="3"/>
  <c r="AU73" i="3"/>
  <c r="AK74" i="3"/>
  <c r="AL74" i="3"/>
  <c r="AM74" i="3"/>
  <c r="AN74" i="3"/>
  <c r="AO74" i="3"/>
  <c r="AP74" i="3"/>
  <c r="AQ74" i="3"/>
  <c r="AR74" i="3"/>
  <c r="AS74" i="3"/>
  <c r="AT74" i="3"/>
  <c r="AU74" i="3"/>
  <c r="AK75" i="3"/>
  <c r="AL75" i="3"/>
  <c r="AM75" i="3"/>
  <c r="AN75" i="3"/>
  <c r="AO75" i="3"/>
  <c r="AP75" i="3"/>
  <c r="AQ75" i="3"/>
  <c r="AR75" i="3"/>
  <c r="AS75" i="3"/>
  <c r="AT75" i="3"/>
  <c r="AU75" i="3"/>
  <c r="AK76" i="3"/>
  <c r="AL76" i="3"/>
  <c r="AM76" i="3"/>
  <c r="AN76" i="3"/>
  <c r="AO76" i="3"/>
  <c r="AP76" i="3"/>
  <c r="AQ76" i="3"/>
  <c r="AR76" i="3"/>
  <c r="AS76" i="3"/>
  <c r="AT76" i="3"/>
  <c r="AU76" i="3"/>
  <c r="AK77" i="3"/>
  <c r="AL77" i="3"/>
  <c r="AM77" i="3"/>
  <c r="AN77" i="3"/>
  <c r="AO77" i="3"/>
  <c r="AP77" i="3"/>
  <c r="AQ77" i="3"/>
  <c r="AR77" i="3"/>
  <c r="AS77" i="3"/>
  <c r="AT77" i="3"/>
  <c r="AU77" i="3"/>
  <c r="AK78" i="3"/>
  <c r="AL78" i="3"/>
  <c r="AM78" i="3"/>
  <c r="AN78" i="3"/>
  <c r="AO78" i="3"/>
  <c r="AP78" i="3"/>
  <c r="AQ78" i="3"/>
  <c r="AR78" i="3"/>
  <c r="AS78" i="3"/>
  <c r="AT78" i="3"/>
  <c r="AU78" i="3"/>
  <c r="AK79" i="3"/>
  <c r="AL79" i="3"/>
  <c r="AM79" i="3"/>
  <c r="AN79" i="3"/>
  <c r="AO79" i="3"/>
  <c r="AP79" i="3"/>
  <c r="AQ79" i="3"/>
  <c r="AR79" i="3"/>
  <c r="AS79" i="3"/>
  <c r="AT79" i="3"/>
  <c r="AU79" i="3"/>
  <c r="AK80" i="3"/>
  <c r="AL80" i="3"/>
  <c r="AM80" i="3"/>
  <c r="AN80" i="3"/>
  <c r="AO80" i="3"/>
  <c r="AP80" i="3"/>
  <c r="AQ80" i="3"/>
  <c r="AR80" i="3"/>
  <c r="AS80" i="3"/>
  <c r="AT80" i="3"/>
  <c r="AU80" i="3"/>
  <c r="AK81" i="3"/>
  <c r="AL81" i="3"/>
  <c r="AM81" i="3"/>
  <c r="AN81" i="3"/>
  <c r="AO81" i="3"/>
  <c r="AP81" i="3"/>
  <c r="AQ81" i="3"/>
  <c r="AR81" i="3"/>
  <c r="AS81" i="3"/>
  <c r="AT81" i="3"/>
  <c r="AU81" i="3"/>
  <c r="AK82" i="3"/>
  <c r="AL82" i="3"/>
  <c r="AM82" i="3"/>
  <c r="AN82" i="3"/>
  <c r="AO82" i="3"/>
  <c r="AP82" i="3"/>
  <c r="AQ82" i="3"/>
  <c r="AR82" i="3"/>
  <c r="AS82" i="3"/>
  <c r="AT82" i="3"/>
  <c r="AU82" i="3"/>
  <c r="AK83" i="3"/>
  <c r="AL83" i="3"/>
  <c r="AM83" i="3"/>
  <c r="AN83" i="3"/>
  <c r="AO83" i="3"/>
  <c r="AP83" i="3"/>
  <c r="AQ83" i="3"/>
  <c r="AR83" i="3"/>
  <c r="AS83" i="3"/>
  <c r="AT83" i="3"/>
  <c r="AU83" i="3"/>
  <c r="AK84" i="3"/>
  <c r="AL84" i="3"/>
  <c r="AM84" i="3"/>
  <c r="AN84" i="3"/>
  <c r="AO84" i="3"/>
  <c r="AP84" i="3"/>
  <c r="AQ84" i="3"/>
  <c r="AR84" i="3"/>
  <c r="AS84" i="3"/>
  <c r="AT84" i="3"/>
  <c r="AU84" i="3"/>
  <c r="AK85" i="3"/>
  <c r="AL85" i="3"/>
  <c r="AM85" i="3"/>
  <c r="AN85" i="3"/>
  <c r="AO85" i="3"/>
  <c r="AP85" i="3"/>
  <c r="AQ85" i="3"/>
  <c r="AR85" i="3"/>
  <c r="AS85" i="3"/>
  <c r="AT85" i="3"/>
  <c r="AU85" i="3"/>
  <c r="AK86" i="3"/>
  <c r="AL86" i="3"/>
  <c r="AM86" i="3"/>
  <c r="AN86" i="3"/>
  <c r="AO86" i="3"/>
  <c r="AP86" i="3"/>
  <c r="AQ86" i="3"/>
  <c r="AR86" i="3"/>
  <c r="AS86" i="3"/>
  <c r="AT86" i="3"/>
  <c r="AU86" i="3"/>
  <c r="AK87" i="3"/>
  <c r="AL87" i="3"/>
  <c r="AM87" i="3"/>
  <c r="AN87" i="3"/>
  <c r="AO87" i="3"/>
  <c r="AP87" i="3"/>
  <c r="AQ87" i="3"/>
  <c r="AR87" i="3"/>
  <c r="AS87" i="3"/>
  <c r="AT87" i="3"/>
  <c r="AU87" i="3"/>
  <c r="AK88" i="3"/>
  <c r="AL88" i="3"/>
  <c r="AM88" i="3"/>
  <c r="AN88" i="3"/>
  <c r="AO88" i="3"/>
  <c r="AP88" i="3"/>
  <c r="AQ88" i="3"/>
  <c r="AR88" i="3"/>
  <c r="AS88" i="3"/>
  <c r="AT88" i="3"/>
  <c r="AU88" i="3"/>
  <c r="AK89" i="3"/>
  <c r="AL89" i="3"/>
  <c r="AM89" i="3"/>
  <c r="AN89" i="3"/>
  <c r="AO89" i="3"/>
  <c r="AP89" i="3"/>
  <c r="AQ89" i="3"/>
  <c r="AR89" i="3"/>
  <c r="AS89" i="3"/>
  <c r="AT89" i="3"/>
  <c r="AU89" i="3"/>
  <c r="AK90" i="3"/>
  <c r="AL90" i="3"/>
  <c r="AM90" i="3"/>
  <c r="AN90" i="3"/>
  <c r="AO90" i="3"/>
  <c r="AP90" i="3"/>
  <c r="AQ90" i="3"/>
  <c r="AR90" i="3"/>
  <c r="AS90" i="3"/>
  <c r="AT90" i="3"/>
  <c r="AU90" i="3"/>
  <c r="AK91" i="3"/>
  <c r="AL91" i="3"/>
  <c r="AM91" i="3"/>
  <c r="AN91" i="3"/>
  <c r="AO91" i="3"/>
  <c r="AP91" i="3"/>
  <c r="AQ91" i="3"/>
  <c r="AR91" i="3"/>
  <c r="AS91" i="3"/>
  <c r="AT91" i="3"/>
  <c r="AU91" i="3"/>
  <c r="AK92" i="3"/>
  <c r="AL92" i="3"/>
  <c r="AM92" i="3"/>
  <c r="AN92" i="3"/>
  <c r="AO92" i="3"/>
  <c r="AP92" i="3"/>
  <c r="AQ92" i="3"/>
  <c r="AR92" i="3"/>
  <c r="AS92" i="3"/>
  <c r="AT92" i="3"/>
  <c r="AU92" i="3"/>
  <c r="AK93" i="3"/>
  <c r="AL93" i="3"/>
  <c r="AM93" i="3"/>
  <c r="AN93" i="3"/>
  <c r="AO93" i="3"/>
  <c r="AP93" i="3"/>
  <c r="AQ93" i="3"/>
  <c r="AR93" i="3"/>
  <c r="AS93" i="3"/>
  <c r="AT93" i="3"/>
  <c r="AU93" i="3"/>
  <c r="AK94" i="3"/>
  <c r="AL94" i="3"/>
  <c r="AM94" i="3"/>
  <c r="AN94" i="3"/>
  <c r="AO94" i="3"/>
  <c r="AP94" i="3"/>
  <c r="AQ94" i="3"/>
  <c r="AR94" i="3"/>
  <c r="AS94" i="3"/>
  <c r="AT94" i="3"/>
  <c r="AU94" i="3"/>
  <c r="AK95" i="3"/>
  <c r="AL95" i="3"/>
  <c r="AM95" i="3"/>
  <c r="AN95" i="3"/>
  <c r="AO95" i="3"/>
  <c r="AP95" i="3"/>
  <c r="AQ95" i="3"/>
  <c r="AR95" i="3"/>
  <c r="AS95" i="3"/>
  <c r="AT95" i="3"/>
  <c r="AU95" i="3"/>
  <c r="AK96" i="3"/>
  <c r="AL96" i="3"/>
  <c r="AM96" i="3"/>
  <c r="AN96" i="3"/>
  <c r="AO96" i="3"/>
  <c r="AP96" i="3"/>
  <c r="AQ96" i="3"/>
  <c r="AR96" i="3"/>
  <c r="AS96" i="3"/>
  <c r="AT96" i="3"/>
  <c r="AU96" i="3"/>
  <c r="AK97" i="3"/>
  <c r="AL97" i="3"/>
  <c r="AM97" i="3"/>
  <c r="AN97" i="3"/>
  <c r="AO97" i="3"/>
  <c r="AP97" i="3"/>
  <c r="AQ97" i="3"/>
  <c r="AR97" i="3"/>
  <c r="AS97" i="3"/>
  <c r="AT97" i="3"/>
  <c r="AU97" i="3"/>
  <c r="AK98" i="3"/>
  <c r="AL98" i="3"/>
  <c r="AM98" i="3"/>
  <c r="AN98" i="3"/>
  <c r="AO98" i="3"/>
  <c r="AP98" i="3"/>
  <c r="AQ98" i="3"/>
  <c r="AR98" i="3"/>
  <c r="AS98" i="3"/>
  <c r="AT98" i="3"/>
  <c r="AU98" i="3"/>
  <c r="AK99" i="3"/>
  <c r="AL99" i="3"/>
  <c r="AM99" i="3"/>
  <c r="AN99" i="3"/>
  <c r="AO99" i="3"/>
  <c r="AP99" i="3"/>
  <c r="AQ99" i="3"/>
  <c r="AR99" i="3"/>
  <c r="AS99" i="3"/>
  <c r="AT99" i="3"/>
  <c r="AU99" i="3"/>
  <c r="AK100" i="3"/>
  <c r="AL100" i="3"/>
  <c r="AM100" i="3"/>
  <c r="AN100" i="3"/>
  <c r="AO100" i="3"/>
  <c r="AP100" i="3"/>
  <c r="AQ100" i="3"/>
  <c r="AR100" i="3"/>
  <c r="AS100" i="3"/>
  <c r="AT100" i="3"/>
  <c r="AU100" i="3"/>
  <c r="AK101" i="3"/>
  <c r="AL101" i="3"/>
  <c r="AM101" i="3"/>
  <c r="AN101" i="3"/>
  <c r="AO101" i="3"/>
  <c r="AP101" i="3"/>
  <c r="AQ101" i="3"/>
  <c r="AR101" i="3"/>
  <c r="AS101" i="3"/>
  <c r="AT101" i="3"/>
  <c r="AU101" i="3"/>
  <c r="AK102" i="3"/>
  <c r="AL102" i="3"/>
  <c r="AM102" i="3"/>
  <c r="AN102" i="3"/>
  <c r="AO102" i="3"/>
  <c r="AP102" i="3"/>
  <c r="AQ102" i="3"/>
  <c r="AR102" i="3"/>
  <c r="AS102" i="3"/>
  <c r="AT102" i="3"/>
  <c r="AU102" i="3"/>
  <c r="AK103" i="3"/>
  <c r="AL103" i="3"/>
  <c r="AM103" i="3"/>
  <c r="AN103" i="3"/>
  <c r="AO103" i="3"/>
  <c r="AP103" i="3"/>
  <c r="AQ103" i="3"/>
  <c r="AR103" i="3"/>
  <c r="AS103" i="3"/>
  <c r="AT103" i="3"/>
  <c r="AU103" i="3"/>
  <c r="AK104" i="3"/>
  <c r="AL104" i="3"/>
  <c r="AM104" i="3"/>
  <c r="AN104" i="3"/>
  <c r="AO104" i="3"/>
  <c r="AP104" i="3"/>
  <c r="AQ104" i="3"/>
  <c r="AR104" i="3"/>
  <c r="AS104" i="3"/>
  <c r="AT104" i="3"/>
  <c r="AU104" i="3"/>
  <c r="AK105" i="3"/>
  <c r="AL105" i="3"/>
  <c r="AM105" i="3"/>
  <c r="AN105" i="3"/>
  <c r="AO105" i="3"/>
  <c r="AP105" i="3"/>
  <c r="AQ105" i="3"/>
  <c r="AR105" i="3"/>
  <c r="AS105" i="3"/>
  <c r="AT105" i="3"/>
  <c r="AU105" i="3"/>
  <c r="AU2" i="3"/>
  <c r="AT2" i="3"/>
  <c r="AS2" i="3"/>
  <c r="AR2" i="3"/>
  <c r="AQ2" i="3"/>
  <c r="AP2" i="3"/>
  <c r="AO2" i="3"/>
  <c r="AN2" i="3"/>
  <c r="AM2" i="3"/>
  <c r="AL2" i="3"/>
  <c r="N16" i="3" l="1"/>
  <c r="M16" i="3"/>
  <c r="AW16" i="3" l="1"/>
  <c r="BH16" i="3" s="1"/>
  <c r="AY16" i="3"/>
  <c r="BJ16" i="3" s="1"/>
  <c r="BA16" i="3"/>
  <c r="BL16" i="3" s="1"/>
  <c r="BC16" i="3"/>
  <c r="BN16" i="3" s="1"/>
  <c r="BE16" i="3"/>
  <c r="BP16" i="3" s="1"/>
  <c r="AX16" i="3"/>
  <c r="BI16" i="3" s="1"/>
  <c r="BB16" i="3"/>
  <c r="BM16" i="3" s="1"/>
  <c r="BF16" i="3"/>
  <c r="AV16" i="3"/>
  <c r="BG16" i="3" s="1"/>
  <c r="AZ16" i="3"/>
  <c r="BK16" i="3" s="1"/>
  <c r="BD16" i="3"/>
  <c r="BO16" i="3" s="1"/>
  <c r="B16" i="3"/>
  <c r="EF16" i="3" l="1"/>
  <c r="EL1066" i="3" s="1"/>
  <c r="EB16" i="3"/>
  <c r="BR16" i="3"/>
  <c r="BT16" i="3"/>
  <c r="CZ16" i="3" s="1"/>
  <c r="BV16" i="3"/>
  <c r="DF16" i="3" s="1"/>
  <c r="BX16" i="3"/>
  <c r="BZ16" i="3"/>
  <c r="DR16" i="3" s="1"/>
  <c r="CB16" i="3"/>
  <c r="DX16" i="3" s="1"/>
  <c r="BQ16" i="3"/>
  <c r="BS16" i="3"/>
  <c r="BU16" i="3"/>
  <c r="DC16" i="3" s="1"/>
  <c r="BW16" i="3"/>
  <c r="DI16" i="3" s="1"/>
  <c r="BY16" i="3"/>
  <c r="DO16" i="3" s="1"/>
  <c r="CA16" i="3"/>
  <c r="DU16" i="3" s="1"/>
  <c r="CC16" i="3"/>
  <c r="CJ16" i="3"/>
  <c r="CG16" i="3"/>
  <c r="CO16" i="3"/>
  <c r="CM16" i="3"/>
  <c r="N53" i="3"/>
  <c r="M53" i="3"/>
  <c r="B53" i="3"/>
  <c r="N52" i="3"/>
  <c r="M52" i="3"/>
  <c r="B52" i="3"/>
  <c r="N51" i="3"/>
  <c r="M51" i="3"/>
  <c r="B51" i="3"/>
  <c r="N50" i="3"/>
  <c r="M50" i="3"/>
  <c r="B50" i="3"/>
  <c r="N49" i="3"/>
  <c r="M49" i="3"/>
  <c r="N48" i="3"/>
  <c r="M48" i="3"/>
  <c r="N47" i="3"/>
  <c r="M47" i="3"/>
  <c r="N46" i="3"/>
  <c r="M46" i="3"/>
  <c r="N45" i="3"/>
  <c r="M45" i="3"/>
  <c r="N44" i="3"/>
  <c r="M44" i="3"/>
  <c r="N43" i="3"/>
  <c r="M43" i="3"/>
  <c r="N42" i="3"/>
  <c r="M42" i="3"/>
  <c r="N41" i="3"/>
  <c r="M41" i="3"/>
  <c r="N40" i="3"/>
  <c r="M40" i="3"/>
  <c r="N39" i="3"/>
  <c r="M39" i="3"/>
  <c r="N38" i="3"/>
  <c r="M38" i="3"/>
  <c r="N37" i="3"/>
  <c r="M37" i="3"/>
  <c r="N36" i="3"/>
  <c r="M36" i="3"/>
  <c r="N35" i="3"/>
  <c r="M35" i="3"/>
  <c r="N34" i="3"/>
  <c r="M34" i="3"/>
  <c r="N33" i="3"/>
  <c r="M33" i="3"/>
  <c r="N30" i="3"/>
  <c r="M30" i="3"/>
  <c r="N31" i="3"/>
  <c r="M31" i="3"/>
  <c r="N28" i="3"/>
  <c r="M28" i="3"/>
  <c r="N27" i="3"/>
  <c r="M27" i="3"/>
  <c r="N25" i="3"/>
  <c r="M25" i="3"/>
  <c r="N24" i="3"/>
  <c r="M24" i="3"/>
  <c r="N23" i="3"/>
  <c r="M23" i="3"/>
  <c r="N22" i="3"/>
  <c r="M22" i="3"/>
  <c r="N17" i="3"/>
  <c r="M17" i="3"/>
  <c r="N21" i="3"/>
  <c r="M21" i="3"/>
  <c r="N20" i="3"/>
  <c r="M20" i="3"/>
  <c r="M2" i="3"/>
  <c r="N2" i="3"/>
  <c r="M3" i="3"/>
  <c r="N3" i="3"/>
  <c r="M6" i="3"/>
  <c r="N6" i="3"/>
  <c r="M4" i="3"/>
  <c r="N4" i="3"/>
  <c r="M5" i="3"/>
  <c r="N5" i="3"/>
  <c r="M7" i="3"/>
  <c r="N7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9" i="3"/>
  <c r="N19" i="3"/>
  <c r="M18" i="3"/>
  <c r="N18" i="3"/>
  <c r="M26" i="3"/>
  <c r="N26" i="3"/>
  <c r="M29" i="3"/>
  <c r="N29" i="3"/>
  <c r="M32" i="3"/>
  <c r="N32" i="3"/>
  <c r="M54" i="3"/>
  <c r="N54" i="3"/>
  <c r="M55" i="3"/>
  <c r="N55" i="3"/>
  <c r="M56" i="3"/>
  <c r="N56" i="3"/>
  <c r="M57" i="3"/>
  <c r="N57" i="3"/>
  <c r="M58" i="3"/>
  <c r="N58" i="3"/>
  <c r="M59" i="3"/>
  <c r="N59" i="3"/>
  <c r="M60" i="3"/>
  <c r="N60" i="3"/>
  <c r="M61" i="3"/>
  <c r="N61" i="3"/>
  <c r="M62" i="3"/>
  <c r="N62" i="3"/>
  <c r="M63" i="3"/>
  <c r="N63" i="3"/>
  <c r="M64" i="3"/>
  <c r="N64" i="3"/>
  <c r="M65" i="3"/>
  <c r="N65" i="3"/>
  <c r="M66" i="3"/>
  <c r="N66" i="3"/>
  <c r="M67" i="3"/>
  <c r="N67" i="3"/>
  <c r="M68" i="3"/>
  <c r="N68" i="3"/>
  <c r="M101" i="3"/>
  <c r="N101" i="3"/>
  <c r="M69" i="3"/>
  <c r="N69" i="3"/>
  <c r="M70" i="3"/>
  <c r="N70" i="3"/>
  <c r="M71" i="3"/>
  <c r="N71" i="3"/>
  <c r="M72" i="3"/>
  <c r="N72" i="3"/>
  <c r="M102" i="3"/>
  <c r="N102" i="3"/>
  <c r="M73" i="3"/>
  <c r="N73" i="3"/>
  <c r="M74" i="3"/>
  <c r="N74" i="3"/>
  <c r="M75" i="3"/>
  <c r="N75" i="3"/>
  <c r="M76" i="3"/>
  <c r="N76" i="3"/>
  <c r="M77" i="3"/>
  <c r="N77" i="3"/>
  <c r="M78" i="3"/>
  <c r="N78" i="3"/>
  <c r="M79" i="3"/>
  <c r="N79" i="3"/>
  <c r="M80" i="3"/>
  <c r="N80" i="3"/>
  <c r="M81" i="3"/>
  <c r="N81" i="3"/>
  <c r="M82" i="3"/>
  <c r="N82" i="3"/>
  <c r="M83" i="3"/>
  <c r="N83" i="3"/>
  <c r="M84" i="3"/>
  <c r="N84" i="3"/>
  <c r="M85" i="3"/>
  <c r="N85" i="3"/>
  <c r="M86" i="3"/>
  <c r="N86" i="3"/>
  <c r="M87" i="3"/>
  <c r="N87" i="3"/>
  <c r="M88" i="3"/>
  <c r="N88" i="3"/>
  <c r="M89" i="3"/>
  <c r="N89" i="3"/>
  <c r="M103" i="3"/>
  <c r="N103" i="3"/>
  <c r="M90" i="3"/>
  <c r="N90" i="3"/>
  <c r="M91" i="3"/>
  <c r="N91" i="3"/>
  <c r="M92" i="3"/>
  <c r="N92" i="3"/>
  <c r="M93" i="3"/>
  <c r="N93" i="3"/>
  <c r="M94" i="3"/>
  <c r="N94" i="3"/>
  <c r="M95" i="3"/>
  <c r="N95" i="3"/>
  <c r="M96" i="3"/>
  <c r="N96" i="3"/>
  <c r="M97" i="3"/>
  <c r="N97" i="3"/>
  <c r="M98" i="3"/>
  <c r="N98" i="3"/>
  <c r="M104" i="3"/>
  <c r="N104" i="3"/>
  <c r="M99" i="3"/>
  <c r="N99" i="3"/>
  <c r="M100" i="3"/>
  <c r="N100" i="3"/>
  <c r="M105" i="3"/>
  <c r="N105" i="3"/>
  <c r="B2" i="3"/>
  <c r="B3" i="3"/>
  <c r="B6" i="3"/>
  <c r="B4" i="3"/>
  <c r="B5" i="3"/>
  <c r="B7" i="3"/>
  <c r="B8" i="3"/>
  <c r="B9" i="3"/>
  <c r="B10" i="3"/>
  <c r="B11" i="3"/>
  <c r="B12" i="3"/>
  <c r="B13" i="3"/>
  <c r="B14" i="3"/>
  <c r="B15" i="3"/>
  <c r="B19" i="3"/>
  <c r="B18" i="3"/>
  <c r="B26" i="3"/>
  <c r="B29" i="3"/>
  <c r="B32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101" i="3"/>
  <c r="B69" i="3"/>
  <c r="B70" i="3"/>
  <c r="B71" i="3"/>
  <c r="B72" i="3"/>
  <c r="B10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103" i="3"/>
  <c r="B90" i="3"/>
  <c r="B91" i="3"/>
  <c r="B92" i="3"/>
  <c r="B93" i="3"/>
  <c r="B94" i="3"/>
  <c r="B95" i="3"/>
  <c r="B96" i="3"/>
  <c r="B97" i="3"/>
  <c r="B98" i="3"/>
  <c r="B104" i="3"/>
  <c r="B99" i="3"/>
  <c r="B100" i="3"/>
  <c r="B105" i="3"/>
  <c r="CK16" i="3" l="1"/>
  <c r="EL121" i="3"/>
  <c r="EL961" i="3"/>
  <c r="EL226" i="3"/>
  <c r="EL436" i="3"/>
  <c r="EL856" i="3"/>
  <c r="EL1171" i="3"/>
  <c r="EL331" i="3"/>
  <c r="EL541" i="3"/>
  <c r="EL16" i="3"/>
  <c r="EL751" i="3"/>
  <c r="EL646" i="3"/>
  <c r="EF105" i="3"/>
  <c r="EB105" i="3"/>
  <c r="EF99" i="3"/>
  <c r="EB99" i="3"/>
  <c r="EF98" i="3"/>
  <c r="EB98" i="3"/>
  <c r="EF96" i="3"/>
  <c r="EB96" i="3"/>
  <c r="EF94" i="3"/>
  <c r="EB94" i="3"/>
  <c r="EF92" i="3"/>
  <c r="EB92" i="3"/>
  <c r="EF90" i="3"/>
  <c r="EB90" i="3"/>
  <c r="EF89" i="3"/>
  <c r="EB89" i="3"/>
  <c r="EF87" i="3"/>
  <c r="EB87" i="3"/>
  <c r="EF85" i="3"/>
  <c r="EB85" i="3"/>
  <c r="EF83" i="3"/>
  <c r="EB83" i="3"/>
  <c r="EF81" i="3"/>
  <c r="EB81" i="3"/>
  <c r="EF79" i="3"/>
  <c r="EB79" i="3"/>
  <c r="EF77" i="3"/>
  <c r="EB77" i="3"/>
  <c r="EF75" i="3"/>
  <c r="EB75" i="3"/>
  <c r="EF73" i="3"/>
  <c r="EB73" i="3"/>
  <c r="EF72" i="3"/>
  <c r="EB72" i="3"/>
  <c r="EF70" i="3"/>
  <c r="EB70" i="3"/>
  <c r="EF101" i="3"/>
  <c r="EB101" i="3"/>
  <c r="EF67" i="3"/>
  <c r="EB67" i="3"/>
  <c r="EF65" i="3"/>
  <c r="EB65" i="3"/>
  <c r="EF63" i="3"/>
  <c r="EB63" i="3"/>
  <c r="EF61" i="3"/>
  <c r="EB61" i="3"/>
  <c r="EF59" i="3"/>
  <c r="EB59" i="3"/>
  <c r="EF57" i="3"/>
  <c r="EB57" i="3"/>
  <c r="EF55" i="3"/>
  <c r="EB55" i="3"/>
  <c r="EF32" i="3"/>
  <c r="EB32" i="3"/>
  <c r="EF26" i="3"/>
  <c r="EB26" i="3"/>
  <c r="EF19" i="3"/>
  <c r="EB19" i="3"/>
  <c r="EF14" i="3"/>
  <c r="EB14" i="3"/>
  <c r="EF12" i="3"/>
  <c r="EB12" i="3"/>
  <c r="EF10" i="3"/>
  <c r="EB10" i="3"/>
  <c r="EF8" i="3"/>
  <c r="EB8" i="3"/>
  <c r="EF5" i="3"/>
  <c r="EB5" i="3"/>
  <c r="EF6" i="3"/>
  <c r="EB6" i="3"/>
  <c r="EB2" i="3"/>
  <c r="EF2" i="3"/>
  <c r="EL2" i="3" s="1"/>
  <c r="EF51" i="3"/>
  <c r="EB51" i="3"/>
  <c r="EF53" i="3"/>
  <c r="EB53" i="3"/>
  <c r="EF100" i="3"/>
  <c r="EB100" i="3"/>
  <c r="EF104" i="3"/>
  <c r="EB104" i="3"/>
  <c r="EF97" i="3"/>
  <c r="EB97" i="3"/>
  <c r="EF95" i="3"/>
  <c r="EB95" i="3"/>
  <c r="EF93" i="3"/>
  <c r="EB93" i="3"/>
  <c r="EF91" i="3"/>
  <c r="EB91" i="3"/>
  <c r="EF103" i="3"/>
  <c r="EB103" i="3"/>
  <c r="EF88" i="3"/>
  <c r="EB88" i="3"/>
  <c r="EF86" i="3"/>
  <c r="EB86" i="3"/>
  <c r="EF84" i="3"/>
  <c r="EB84" i="3"/>
  <c r="EF82" i="3"/>
  <c r="EB82" i="3"/>
  <c r="EF80" i="3"/>
  <c r="EB80" i="3"/>
  <c r="EF78" i="3"/>
  <c r="EB78" i="3"/>
  <c r="EF76" i="3"/>
  <c r="EB76" i="3"/>
  <c r="EF74" i="3"/>
  <c r="EB74" i="3"/>
  <c r="EF102" i="3"/>
  <c r="EB102" i="3"/>
  <c r="EF71" i="3"/>
  <c r="EB71" i="3"/>
  <c r="EF69" i="3"/>
  <c r="EB69" i="3"/>
  <c r="EF68" i="3"/>
  <c r="EB68" i="3"/>
  <c r="EF66" i="3"/>
  <c r="EB66" i="3"/>
  <c r="EF64" i="3"/>
  <c r="EB64" i="3"/>
  <c r="EF62" i="3"/>
  <c r="EB62" i="3"/>
  <c r="EF60" i="3"/>
  <c r="EB60" i="3"/>
  <c r="EF58" i="3"/>
  <c r="EB58" i="3"/>
  <c r="EF56" i="3"/>
  <c r="EB56" i="3"/>
  <c r="EF54" i="3"/>
  <c r="EB54" i="3"/>
  <c r="EF29" i="3"/>
  <c r="EB29" i="3"/>
  <c r="EF18" i="3"/>
  <c r="EB18" i="3"/>
  <c r="EF15" i="3"/>
  <c r="EB15" i="3"/>
  <c r="EF13" i="3"/>
  <c r="EB13" i="3"/>
  <c r="EF11" i="3"/>
  <c r="EB11" i="3"/>
  <c r="EF9" i="3"/>
  <c r="EB9" i="3"/>
  <c r="EF7" i="3"/>
  <c r="EB7" i="3"/>
  <c r="EF4" i="3"/>
  <c r="EB4" i="3"/>
  <c r="EF3" i="3"/>
  <c r="EB3" i="3"/>
  <c r="EF50" i="3"/>
  <c r="EB50" i="3"/>
  <c r="EF52" i="3"/>
  <c r="EB52" i="3"/>
  <c r="CN16" i="3"/>
  <c r="CI16" i="3"/>
  <c r="CL16" i="3"/>
  <c r="CH16" i="3"/>
  <c r="EL1255" i="3"/>
  <c r="EL100" i="3"/>
  <c r="EL524" i="3"/>
  <c r="EL1252" i="3"/>
  <c r="EL412" i="3"/>
  <c r="EL725" i="3"/>
  <c r="EL1248" i="3"/>
  <c r="EL408" i="3"/>
  <c r="EL721" i="3"/>
  <c r="EL1258" i="3"/>
  <c r="EL418" i="3"/>
  <c r="EL508" i="3"/>
  <c r="EL1241" i="3"/>
  <c r="EL191" i="3"/>
  <c r="EL504" i="3"/>
  <c r="EL1237" i="3"/>
  <c r="EL187" i="3"/>
  <c r="EL500" i="3"/>
  <c r="EL1233" i="3"/>
  <c r="EL183" i="3"/>
  <c r="EL496" i="3"/>
  <c r="EL1229" i="3"/>
  <c r="EL809" i="3"/>
  <c r="EL74" i="3"/>
  <c r="EL1152" i="3"/>
  <c r="EL417" i="3"/>
  <c r="EL1047" i="3"/>
  <c r="EL911" i="3"/>
  <c r="EL596" i="3"/>
  <c r="EL281" i="3"/>
  <c r="EL909" i="3"/>
  <c r="EL594" i="3"/>
  <c r="EL174" i="3"/>
  <c r="EL1118" i="3"/>
  <c r="EL803" i="3"/>
  <c r="EL68" i="3"/>
  <c r="EL1116" i="3"/>
  <c r="EL801" i="3"/>
  <c r="EL66" i="3"/>
  <c r="EL1114" i="3"/>
  <c r="EL799" i="3"/>
  <c r="EL64" i="3"/>
  <c r="EL1112" i="3"/>
  <c r="EL797" i="3"/>
  <c r="EL62" i="3"/>
  <c r="EL1110" i="3"/>
  <c r="EL795" i="3"/>
  <c r="EL60" i="3"/>
  <c r="EL1108" i="3"/>
  <c r="EL793" i="3"/>
  <c r="EL1003" i="3"/>
  <c r="EL1106" i="3"/>
  <c r="EL791" i="3"/>
  <c r="EL1001" i="3"/>
  <c r="EL1104" i="3"/>
  <c r="EL789" i="3"/>
  <c r="EL999" i="3"/>
  <c r="EL869" i="3"/>
  <c r="EL554" i="3"/>
  <c r="EL764" i="3"/>
  <c r="EL1068" i="3"/>
  <c r="EL753" i="3"/>
  <c r="EL543" i="3"/>
  <c r="EL855" i="3"/>
  <c r="EL540" i="3"/>
  <c r="EL750" i="3"/>
  <c r="EL853" i="3"/>
  <c r="EL538" i="3"/>
  <c r="EL748" i="3"/>
  <c r="EL851" i="3"/>
  <c r="EL536" i="3"/>
  <c r="EL746" i="3"/>
  <c r="EL849" i="3"/>
  <c r="EL534" i="3"/>
  <c r="EL744" i="3"/>
  <c r="EL847" i="3"/>
  <c r="EL532" i="3"/>
  <c r="EL742" i="3"/>
  <c r="EL1054" i="3"/>
  <c r="EL739" i="3"/>
  <c r="EL529" i="3"/>
  <c r="EL843" i="3"/>
  <c r="EL528" i="3"/>
  <c r="EL738" i="3"/>
  <c r="EL1100" i="3"/>
  <c r="EL785" i="3"/>
  <c r="EL260" i="3"/>
  <c r="EL50" i="3"/>
  <c r="EL575" i="3"/>
  <c r="EL1102" i="3"/>
  <c r="EL682" i="3"/>
  <c r="EL787" i="3"/>
  <c r="EL262" i="3"/>
  <c r="EL997" i="3"/>
  <c r="EL157" i="3"/>
  <c r="EO1066" i="3"/>
  <c r="DW16" i="3"/>
  <c r="EQ1066" i="3" s="1"/>
  <c r="DK16" i="3"/>
  <c r="EQ646" i="3" s="1"/>
  <c r="EO646" i="3"/>
  <c r="CF16" i="3"/>
  <c r="CW16" i="3"/>
  <c r="DZ16" i="3"/>
  <c r="EQ1171" i="3" s="1"/>
  <c r="EO1171" i="3"/>
  <c r="DL16" i="3"/>
  <c r="EO331" i="3"/>
  <c r="DB16" i="3"/>
  <c r="EQ331" i="3" s="1"/>
  <c r="EL1260" i="3"/>
  <c r="EL1050" i="3"/>
  <c r="EL735" i="3"/>
  <c r="EL630" i="3"/>
  <c r="EL210" i="3"/>
  <c r="EL315" i="3"/>
  <c r="EL1254" i="3"/>
  <c r="EL1044" i="3"/>
  <c r="EL729" i="3"/>
  <c r="EL834" i="3"/>
  <c r="EL414" i="3"/>
  <c r="EL204" i="3"/>
  <c r="EL1253" i="3"/>
  <c r="EL938" i="3"/>
  <c r="EL518" i="3"/>
  <c r="EL308" i="3"/>
  <c r="EL98" i="3"/>
  <c r="EL833" i="3"/>
  <c r="EL1251" i="3"/>
  <c r="EL936" i="3"/>
  <c r="EL516" i="3"/>
  <c r="EL306" i="3"/>
  <c r="EL96" i="3"/>
  <c r="EL831" i="3"/>
  <c r="EL1249" i="3"/>
  <c r="EL934" i="3"/>
  <c r="EL514" i="3"/>
  <c r="EL304" i="3"/>
  <c r="EL94" i="3"/>
  <c r="EL829" i="3"/>
  <c r="EL1247" i="3"/>
  <c r="EL932" i="3"/>
  <c r="EL512" i="3"/>
  <c r="EL302" i="3"/>
  <c r="EL92" i="3"/>
  <c r="EL827" i="3"/>
  <c r="EL1245" i="3"/>
  <c r="EL930" i="3"/>
  <c r="EL510" i="3"/>
  <c r="EL300" i="3"/>
  <c r="EL90" i="3"/>
  <c r="EL825" i="3"/>
  <c r="EL1244" i="3"/>
  <c r="EL1034" i="3"/>
  <c r="EL719" i="3"/>
  <c r="EL824" i="3"/>
  <c r="EL404" i="3"/>
  <c r="EL299" i="3"/>
  <c r="EL1242" i="3"/>
  <c r="EL1032" i="3"/>
  <c r="EL717" i="3"/>
  <c r="EL822" i="3"/>
  <c r="EL402" i="3"/>
  <c r="EL192" i="3"/>
  <c r="EL1240" i="3"/>
  <c r="EL1030" i="3"/>
  <c r="EL715" i="3"/>
  <c r="EL610" i="3"/>
  <c r="EL820" i="3"/>
  <c r="EL295" i="3"/>
  <c r="EL1238" i="3"/>
  <c r="EL923" i="3"/>
  <c r="EL713" i="3"/>
  <c r="EL608" i="3"/>
  <c r="EL818" i="3"/>
  <c r="EL188" i="3"/>
  <c r="EL1236" i="3"/>
  <c r="EL921" i="3"/>
  <c r="EL711" i="3"/>
  <c r="EL606" i="3"/>
  <c r="EL816" i="3"/>
  <c r="EL291" i="3"/>
  <c r="EL1234" i="3"/>
  <c r="EL1024" i="3"/>
  <c r="EL499" i="3"/>
  <c r="EL394" i="3"/>
  <c r="EL814" i="3"/>
  <c r="EL184" i="3"/>
  <c r="EL1232" i="3"/>
  <c r="EL1022" i="3"/>
  <c r="EL497" i="3"/>
  <c r="EL392" i="3"/>
  <c r="EL812" i="3"/>
  <c r="EL287" i="3"/>
  <c r="EL1230" i="3"/>
  <c r="EL1020" i="3"/>
  <c r="EL495" i="3"/>
  <c r="EL390" i="3"/>
  <c r="EL810" i="3"/>
  <c r="EL180" i="3"/>
  <c r="EL1228" i="3"/>
  <c r="EL1018" i="3"/>
  <c r="EL493" i="3"/>
  <c r="EL388" i="3"/>
  <c r="EL808" i="3"/>
  <c r="EL283" i="3"/>
  <c r="EL1227" i="3"/>
  <c r="EL912" i="3"/>
  <c r="EL492" i="3"/>
  <c r="EL387" i="3"/>
  <c r="EL177" i="3"/>
  <c r="EL1017" i="3"/>
  <c r="EL1225" i="3"/>
  <c r="EL910" i="3"/>
  <c r="EL490" i="3"/>
  <c r="EL385" i="3"/>
  <c r="EL175" i="3"/>
  <c r="EL1015" i="3"/>
  <c r="EL1256" i="3"/>
  <c r="EL1046" i="3"/>
  <c r="EL731" i="3"/>
  <c r="EL836" i="3"/>
  <c r="EL416" i="3"/>
  <c r="EL311" i="3"/>
  <c r="EL1222" i="3"/>
  <c r="EL1012" i="3"/>
  <c r="EL487" i="3"/>
  <c r="EL382" i="3"/>
  <c r="EL802" i="3"/>
  <c r="EL172" i="3"/>
  <c r="EL1220" i="3"/>
  <c r="EL1010" i="3"/>
  <c r="EL485" i="3"/>
  <c r="EL380" i="3"/>
  <c r="EL800" i="3"/>
  <c r="EL275" i="3"/>
  <c r="EL1218" i="3"/>
  <c r="EL1008" i="3"/>
  <c r="EL483" i="3"/>
  <c r="EL378" i="3"/>
  <c r="EL798" i="3"/>
  <c r="EL168" i="3"/>
  <c r="EL1216" i="3"/>
  <c r="EL1006" i="3"/>
  <c r="EL481" i="3"/>
  <c r="EL376" i="3"/>
  <c r="EL796" i="3"/>
  <c r="EL271" i="3"/>
  <c r="EL1214" i="3"/>
  <c r="EL1004" i="3"/>
  <c r="EL479" i="3"/>
  <c r="EL374" i="3"/>
  <c r="EL794" i="3"/>
  <c r="EL164" i="3"/>
  <c r="EL1212" i="3"/>
  <c r="EL1002" i="3"/>
  <c r="EL477" i="3"/>
  <c r="EL372" i="3"/>
  <c r="EL1107" i="3"/>
  <c r="EL267" i="3"/>
  <c r="EL1210" i="3"/>
  <c r="EL1000" i="3"/>
  <c r="EL475" i="3"/>
  <c r="EL370" i="3"/>
  <c r="EL1105" i="3"/>
  <c r="EL265" i="3"/>
  <c r="EL1187" i="3"/>
  <c r="EL872" i="3"/>
  <c r="EL452" i="3"/>
  <c r="EL347" i="3"/>
  <c r="EL137" i="3"/>
  <c r="EL977" i="3"/>
  <c r="EL1181" i="3"/>
  <c r="EL866" i="3"/>
  <c r="EL446" i="3"/>
  <c r="EL236" i="3"/>
  <c r="EL971" i="3"/>
  <c r="EL341" i="3"/>
  <c r="EL1174" i="3"/>
  <c r="EL964" i="3"/>
  <c r="EL439" i="3"/>
  <c r="EL334" i="3"/>
  <c r="EL1069" i="3"/>
  <c r="EL229" i="3"/>
  <c r="EL1169" i="3"/>
  <c r="EL854" i="3"/>
  <c r="EL434" i="3"/>
  <c r="EL224" i="3"/>
  <c r="EL959" i="3"/>
  <c r="EL329" i="3"/>
  <c r="EL1167" i="3"/>
  <c r="EL852" i="3"/>
  <c r="EL432" i="3"/>
  <c r="EL222" i="3"/>
  <c r="EL957" i="3"/>
  <c r="EL117" i="3"/>
  <c r="EL1165" i="3"/>
  <c r="EL850" i="3"/>
  <c r="EL430" i="3"/>
  <c r="EL220" i="3"/>
  <c r="EL955" i="3"/>
  <c r="EL325" i="3"/>
  <c r="EL1163" i="3"/>
  <c r="EL848" i="3"/>
  <c r="EL428" i="3"/>
  <c r="EL218" i="3"/>
  <c r="EL953" i="3"/>
  <c r="EL113" i="3"/>
  <c r="EL1160" i="3"/>
  <c r="EL950" i="3"/>
  <c r="EL425" i="3"/>
  <c r="EL320" i="3"/>
  <c r="EL1055" i="3"/>
  <c r="EL215" i="3"/>
  <c r="EL1161" i="3"/>
  <c r="EL846" i="3"/>
  <c r="EL426" i="3"/>
  <c r="EL216" i="3"/>
  <c r="EL951" i="3"/>
  <c r="EL321" i="3"/>
  <c r="EL842" i="3"/>
  <c r="EL107" i="3"/>
  <c r="EL212" i="3"/>
  <c r="EL1206" i="3"/>
  <c r="EL996" i="3"/>
  <c r="EL471" i="3"/>
  <c r="EL366" i="3"/>
  <c r="EL786" i="3"/>
  <c r="EL51" i="3"/>
  <c r="EL1208" i="3"/>
  <c r="EL998" i="3"/>
  <c r="EL473" i="3"/>
  <c r="EL368" i="3"/>
  <c r="EL1103" i="3"/>
  <c r="EL263" i="3"/>
  <c r="DQ16" i="3"/>
  <c r="EQ856" i="3" s="1"/>
  <c r="EO856" i="3"/>
  <c r="DE16" i="3"/>
  <c r="EQ436" i="3" s="1"/>
  <c r="EO436" i="3"/>
  <c r="CD16" i="3"/>
  <c r="CQ16" i="3"/>
  <c r="EO961" i="3"/>
  <c r="DT16" i="3"/>
  <c r="EQ961" i="3" s="1"/>
  <c r="EO541" i="3"/>
  <c r="DH16" i="3"/>
  <c r="EQ541" i="3" s="1"/>
  <c r="CE16" i="3"/>
  <c r="CT16" i="3"/>
  <c r="BR104" i="3"/>
  <c r="BT104" i="3"/>
  <c r="CZ104" i="3" s="1"/>
  <c r="BQ104" i="3"/>
  <c r="BS104" i="3"/>
  <c r="BU104" i="3"/>
  <c r="DC104" i="3" s="1"/>
  <c r="BQ95" i="3"/>
  <c r="BS95" i="3"/>
  <c r="BU95" i="3"/>
  <c r="DC95" i="3" s="1"/>
  <c r="BR95" i="3"/>
  <c r="BT95" i="3"/>
  <c r="CZ95" i="3" s="1"/>
  <c r="BV95" i="3"/>
  <c r="BQ93" i="3"/>
  <c r="BS93" i="3"/>
  <c r="BU93" i="3"/>
  <c r="DC93" i="3" s="1"/>
  <c r="BR93" i="3"/>
  <c r="BT93" i="3"/>
  <c r="CZ93" i="3" s="1"/>
  <c r="BV93" i="3"/>
  <c r="BQ91" i="3"/>
  <c r="BS91" i="3"/>
  <c r="BU91" i="3"/>
  <c r="DC91" i="3" s="1"/>
  <c r="BW91" i="3"/>
  <c r="BR91" i="3"/>
  <c r="BT91" i="3"/>
  <c r="BV91" i="3"/>
  <c r="DF91" i="3" s="1"/>
  <c r="BQ103" i="3"/>
  <c r="BS103" i="3"/>
  <c r="BU103" i="3"/>
  <c r="BR103" i="3"/>
  <c r="BT103" i="3"/>
  <c r="BV103" i="3"/>
  <c r="DF103" i="3" s="1"/>
  <c r="BR88" i="3"/>
  <c r="BQ88" i="3"/>
  <c r="BT88" i="3"/>
  <c r="CZ88" i="3" s="1"/>
  <c r="BV88" i="3"/>
  <c r="DF88" i="3" s="1"/>
  <c r="BS88" i="3"/>
  <c r="BU88" i="3"/>
  <c r="DC88" i="3" s="1"/>
  <c r="BW88" i="3"/>
  <c r="BZ86" i="3"/>
  <c r="DR86" i="3" s="1"/>
  <c r="CB86" i="3"/>
  <c r="CA86" i="3"/>
  <c r="DU86" i="3" s="1"/>
  <c r="CC86" i="3"/>
  <c r="BR84" i="3"/>
  <c r="BT84" i="3"/>
  <c r="BV84" i="3"/>
  <c r="DF84" i="3" s="1"/>
  <c r="BQ84" i="3"/>
  <c r="BU84" i="3"/>
  <c r="DC84" i="3" s="1"/>
  <c r="BS84" i="3"/>
  <c r="BR82" i="3"/>
  <c r="BT82" i="3"/>
  <c r="BS82" i="3"/>
  <c r="BQ82" i="3"/>
  <c r="BU82" i="3"/>
  <c r="DC82" i="3" s="1"/>
  <c r="BR80" i="3"/>
  <c r="BT80" i="3"/>
  <c r="CZ80" i="3" s="1"/>
  <c r="BV80" i="3"/>
  <c r="BQ80" i="3"/>
  <c r="BU80" i="3"/>
  <c r="BS80" i="3"/>
  <c r="BW80" i="3"/>
  <c r="DI80" i="3" s="1"/>
  <c r="BR78" i="3"/>
  <c r="BT78" i="3"/>
  <c r="BS78" i="3"/>
  <c r="BQ78" i="3"/>
  <c r="BU78" i="3"/>
  <c r="DC78" i="3" s="1"/>
  <c r="BR76" i="3"/>
  <c r="BT76" i="3"/>
  <c r="CZ76" i="3" s="1"/>
  <c r="BV76" i="3"/>
  <c r="DF76" i="3" s="1"/>
  <c r="BQ76" i="3"/>
  <c r="BU76" i="3"/>
  <c r="DC76" i="3" s="1"/>
  <c r="BS76" i="3"/>
  <c r="BW76" i="3"/>
  <c r="BQ74" i="3"/>
  <c r="BS74" i="3"/>
  <c r="BU74" i="3"/>
  <c r="DC74" i="3" s="1"/>
  <c r="BR74" i="3"/>
  <c r="BT74" i="3"/>
  <c r="CZ74" i="3" s="1"/>
  <c r="BV74" i="3"/>
  <c r="DF74" i="3" s="1"/>
  <c r="BR102" i="3"/>
  <c r="BT102" i="3"/>
  <c r="CZ102" i="3" s="1"/>
  <c r="BQ102" i="3"/>
  <c r="BS102" i="3"/>
  <c r="BU102" i="3"/>
  <c r="DC102" i="3" s="1"/>
  <c r="BR71" i="3"/>
  <c r="BT71" i="3"/>
  <c r="CZ71" i="3" s="1"/>
  <c r="BV71" i="3"/>
  <c r="DF71" i="3" s="1"/>
  <c r="BQ71" i="3"/>
  <c r="BS71" i="3"/>
  <c r="BU71" i="3"/>
  <c r="DC71" i="3" s="1"/>
  <c r="BR69" i="3"/>
  <c r="BT69" i="3"/>
  <c r="CZ69" i="3" s="1"/>
  <c r="BV69" i="3"/>
  <c r="DF69" i="3" s="1"/>
  <c r="BQ69" i="3"/>
  <c r="BS69" i="3"/>
  <c r="BU69" i="3"/>
  <c r="DC69" i="3" s="1"/>
  <c r="BQ68" i="3"/>
  <c r="BS68" i="3"/>
  <c r="BU68" i="3"/>
  <c r="DC68" i="3" s="1"/>
  <c r="BR68" i="3"/>
  <c r="BT68" i="3"/>
  <c r="CZ68" i="3" s="1"/>
  <c r="BV68" i="3"/>
  <c r="DF68" i="3" s="1"/>
  <c r="BQ66" i="3"/>
  <c r="BS66" i="3"/>
  <c r="BU66" i="3"/>
  <c r="BW66" i="3"/>
  <c r="DI66" i="3" s="1"/>
  <c r="BR66" i="3"/>
  <c r="BT66" i="3"/>
  <c r="CZ66" i="3" s="1"/>
  <c r="BV66" i="3"/>
  <c r="DF66" i="3" s="1"/>
  <c r="BQ64" i="3"/>
  <c r="BS64" i="3"/>
  <c r="BU64" i="3"/>
  <c r="DC64" i="3" s="1"/>
  <c r="BR64" i="3"/>
  <c r="BT64" i="3"/>
  <c r="CZ64" i="3" s="1"/>
  <c r="BV64" i="3"/>
  <c r="DF64" i="3" s="1"/>
  <c r="BQ62" i="3"/>
  <c r="BS62" i="3"/>
  <c r="BR62" i="3"/>
  <c r="BT62" i="3"/>
  <c r="CZ62" i="3" s="1"/>
  <c r="BQ60" i="3"/>
  <c r="BS60" i="3"/>
  <c r="BR60" i="3"/>
  <c r="BT60" i="3"/>
  <c r="BQ58" i="3"/>
  <c r="BS58" i="3"/>
  <c r="BU58" i="3"/>
  <c r="DC58" i="3" s="1"/>
  <c r="BR58" i="3"/>
  <c r="BT58" i="3"/>
  <c r="CZ58" i="3" s="1"/>
  <c r="BQ56" i="3"/>
  <c r="BS56" i="3"/>
  <c r="BU56" i="3"/>
  <c r="BW56" i="3"/>
  <c r="DI56" i="3" s="1"/>
  <c r="BR56" i="3"/>
  <c r="BT56" i="3"/>
  <c r="CZ56" i="3" s="1"/>
  <c r="BV56" i="3"/>
  <c r="BQ54" i="3"/>
  <c r="BS54" i="3"/>
  <c r="BT54" i="3"/>
  <c r="CZ54" i="3" s="1"/>
  <c r="BR54" i="3"/>
  <c r="BR29" i="3"/>
  <c r="BQ29" i="3"/>
  <c r="BS29" i="3"/>
  <c r="BR18" i="3"/>
  <c r="BT18" i="3"/>
  <c r="CZ18" i="3" s="1"/>
  <c r="BQ18" i="3"/>
  <c r="BS18" i="3"/>
  <c r="BU18" i="3"/>
  <c r="BQ15" i="3"/>
  <c r="BS15" i="3"/>
  <c r="BU15" i="3"/>
  <c r="DC15" i="3" s="1"/>
  <c r="BR15" i="3"/>
  <c r="BT15" i="3"/>
  <c r="CZ15" i="3" s="1"/>
  <c r="BQ13" i="3"/>
  <c r="BS13" i="3"/>
  <c r="BR13" i="3"/>
  <c r="BT13" i="3"/>
  <c r="CZ13" i="3" s="1"/>
  <c r="BQ11" i="3"/>
  <c r="BS11" i="3"/>
  <c r="BT11" i="3"/>
  <c r="CZ11" i="3" s="1"/>
  <c r="BR11" i="3"/>
  <c r="BQ9" i="3"/>
  <c r="BS9" i="3"/>
  <c r="BU9" i="3"/>
  <c r="DC9" i="3" s="1"/>
  <c r="BR9" i="3"/>
  <c r="BT9" i="3"/>
  <c r="BQ7" i="3"/>
  <c r="BS7" i="3"/>
  <c r="BU7" i="3"/>
  <c r="DC7" i="3" s="1"/>
  <c r="BT7" i="3"/>
  <c r="BR7" i="3"/>
  <c r="BR4" i="3"/>
  <c r="BT4" i="3"/>
  <c r="CZ4" i="3" s="1"/>
  <c r="BS4" i="3"/>
  <c r="BQ4" i="3"/>
  <c r="BU4" i="3"/>
  <c r="BQ3" i="3"/>
  <c r="BS3" i="3"/>
  <c r="BU3" i="3"/>
  <c r="DC3" i="3" s="1"/>
  <c r="BT3" i="3"/>
  <c r="CZ3" i="3" s="1"/>
  <c r="BR3" i="3"/>
  <c r="BV3" i="3"/>
  <c r="BQ50" i="3"/>
  <c r="BS50" i="3"/>
  <c r="BT50" i="3"/>
  <c r="CZ50" i="3" s="1"/>
  <c r="BR50" i="3"/>
  <c r="BQ52" i="3"/>
  <c r="BS52" i="3"/>
  <c r="BR52" i="3"/>
  <c r="BR100" i="3"/>
  <c r="BT100" i="3"/>
  <c r="CZ100" i="3" s="1"/>
  <c r="BV100" i="3"/>
  <c r="DF100" i="3" s="1"/>
  <c r="BQ100" i="3"/>
  <c r="BS100" i="3"/>
  <c r="BU100" i="3"/>
  <c r="DC100" i="3" s="1"/>
  <c r="BQ97" i="3"/>
  <c r="BS97" i="3"/>
  <c r="BU97" i="3"/>
  <c r="DC97" i="3" s="1"/>
  <c r="BR97" i="3"/>
  <c r="BT97" i="3"/>
  <c r="BV97" i="3"/>
  <c r="DF97" i="3" s="1"/>
  <c r="BU105" i="3"/>
  <c r="DC105" i="3" s="1"/>
  <c r="BS105" i="3"/>
  <c r="CW105" i="3" s="1"/>
  <c r="BQ105" i="3"/>
  <c r="BT105" i="3"/>
  <c r="CZ105" i="3" s="1"/>
  <c r="BR105" i="3"/>
  <c r="BQ99" i="3"/>
  <c r="BS99" i="3"/>
  <c r="BU99" i="3"/>
  <c r="DC99" i="3" s="1"/>
  <c r="BR99" i="3"/>
  <c r="BT99" i="3"/>
  <c r="CZ99" i="3" s="1"/>
  <c r="BV99" i="3"/>
  <c r="DF99" i="3" s="1"/>
  <c r="BR98" i="3"/>
  <c r="BT98" i="3"/>
  <c r="CZ98" i="3" s="1"/>
  <c r="BV98" i="3"/>
  <c r="DF98" i="3" s="1"/>
  <c r="BQ98" i="3"/>
  <c r="BS98" i="3"/>
  <c r="BU98" i="3"/>
  <c r="DC98" i="3" s="1"/>
  <c r="BR96" i="3"/>
  <c r="BT96" i="3"/>
  <c r="BV96" i="3"/>
  <c r="DF96" i="3" s="1"/>
  <c r="BQ96" i="3"/>
  <c r="BS96" i="3"/>
  <c r="BU96" i="3"/>
  <c r="DC96" i="3" s="1"/>
  <c r="BR94" i="3"/>
  <c r="BT94" i="3"/>
  <c r="CZ94" i="3" s="1"/>
  <c r="BV94" i="3"/>
  <c r="DF94" i="3" s="1"/>
  <c r="BQ94" i="3"/>
  <c r="BS94" i="3"/>
  <c r="BU94" i="3"/>
  <c r="DC94" i="3" s="1"/>
  <c r="BW94" i="3"/>
  <c r="DI94" i="3" s="1"/>
  <c r="BR92" i="3"/>
  <c r="BT92" i="3"/>
  <c r="CZ92" i="3" s="1"/>
  <c r="BV92" i="3"/>
  <c r="DF92" i="3" s="1"/>
  <c r="BQ92" i="3"/>
  <c r="BS92" i="3"/>
  <c r="BU92" i="3"/>
  <c r="DC92" i="3" s="1"/>
  <c r="BW92" i="3"/>
  <c r="DI92" i="3" s="1"/>
  <c r="BR90" i="3"/>
  <c r="BT90" i="3"/>
  <c r="CZ90" i="3" s="1"/>
  <c r="BV90" i="3"/>
  <c r="DF90" i="3" s="1"/>
  <c r="BQ90" i="3"/>
  <c r="BS90" i="3"/>
  <c r="BU90" i="3"/>
  <c r="DC90" i="3" s="1"/>
  <c r="BW90" i="3"/>
  <c r="DI90" i="3" s="1"/>
  <c r="BQ89" i="3"/>
  <c r="BS89" i="3"/>
  <c r="BU89" i="3"/>
  <c r="DC89" i="3" s="1"/>
  <c r="BR89" i="3"/>
  <c r="BT89" i="3"/>
  <c r="CZ89" i="3" s="1"/>
  <c r="BQ87" i="3"/>
  <c r="BS87" i="3"/>
  <c r="BU87" i="3"/>
  <c r="DC87" i="3" s="1"/>
  <c r="BR87" i="3"/>
  <c r="BV87" i="3"/>
  <c r="DF87" i="3" s="1"/>
  <c r="BT87" i="3"/>
  <c r="CZ87" i="3" s="1"/>
  <c r="BQ85" i="3"/>
  <c r="BS85" i="3"/>
  <c r="BU85" i="3"/>
  <c r="DC85" i="3" s="1"/>
  <c r="BT85" i="3"/>
  <c r="CZ85" i="3" s="1"/>
  <c r="BR85" i="3"/>
  <c r="BV85" i="3"/>
  <c r="DF85" i="3" s="1"/>
  <c r="BQ83" i="3"/>
  <c r="BS83" i="3"/>
  <c r="BU83" i="3"/>
  <c r="DC83" i="3" s="1"/>
  <c r="BR83" i="3"/>
  <c r="BV83" i="3"/>
  <c r="DF83" i="3" s="1"/>
  <c r="BT83" i="3"/>
  <c r="CZ83" i="3" s="1"/>
  <c r="BQ81" i="3"/>
  <c r="BS81" i="3"/>
  <c r="BU81" i="3"/>
  <c r="DC81" i="3" s="1"/>
  <c r="BT81" i="3"/>
  <c r="CZ81" i="3" s="1"/>
  <c r="BR81" i="3"/>
  <c r="BV81" i="3"/>
  <c r="DF81" i="3" s="1"/>
  <c r="BQ79" i="3"/>
  <c r="BS79" i="3"/>
  <c r="BU79" i="3"/>
  <c r="DC79" i="3" s="1"/>
  <c r="BR79" i="3"/>
  <c r="BV79" i="3"/>
  <c r="DF79" i="3" s="1"/>
  <c r="BT79" i="3"/>
  <c r="CZ79" i="3" s="1"/>
  <c r="BQ77" i="3"/>
  <c r="BS77" i="3"/>
  <c r="BU77" i="3"/>
  <c r="DC77" i="3" s="1"/>
  <c r="BW77" i="3"/>
  <c r="DI77" i="3" s="1"/>
  <c r="BT77" i="3"/>
  <c r="CZ77" i="3" s="1"/>
  <c r="BR77" i="3"/>
  <c r="BV77" i="3"/>
  <c r="DF77" i="3" s="1"/>
  <c r="BQ75" i="3"/>
  <c r="BS75" i="3"/>
  <c r="BU75" i="3"/>
  <c r="DC75" i="3" s="1"/>
  <c r="BW75" i="3"/>
  <c r="DI75" i="3" s="1"/>
  <c r="BR75" i="3"/>
  <c r="BV75" i="3"/>
  <c r="DF75" i="3" s="1"/>
  <c r="BT75" i="3"/>
  <c r="CZ75" i="3" s="1"/>
  <c r="BR73" i="3"/>
  <c r="BT73" i="3"/>
  <c r="CZ73" i="3" s="1"/>
  <c r="BV73" i="3"/>
  <c r="DF73" i="3" s="1"/>
  <c r="BQ73" i="3"/>
  <c r="BS73" i="3"/>
  <c r="BU73" i="3"/>
  <c r="DC73" i="3" s="1"/>
  <c r="BW73" i="3"/>
  <c r="DI73" i="3" s="1"/>
  <c r="BQ72" i="3"/>
  <c r="BS72" i="3"/>
  <c r="BU72" i="3"/>
  <c r="DC72" i="3" s="1"/>
  <c r="BR72" i="3"/>
  <c r="BT72" i="3"/>
  <c r="CZ72" i="3" s="1"/>
  <c r="BQ70" i="3"/>
  <c r="BS70" i="3"/>
  <c r="BU70" i="3"/>
  <c r="DC70" i="3" s="1"/>
  <c r="BR70" i="3"/>
  <c r="BT70" i="3"/>
  <c r="CZ70" i="3" s="1"/>
  <c r="BV70" i="3"/>
  <c r="DF70" i="3" s="1"/>
  <c r="BQ101" i="3"/>
  <c r="BS101" i="3"/>
  <c r="BU101" i="3"/>
  <c r="DC101" i="3" s="1"/>
  <c r="BW101" i="3"/>
  <c r="DI101" i="3" s="1"/>
  <c r="BR101" i="3"/>
  <c r="BT101" i="3"/>
  <c r="CZ101" i="3" s="1"/>
  <c r="BV101" i="3"/>
  <c r="DF101" i="3" s="1"/>
  <c r="BR67" i="3"/>
  <c r="BT67" i="3"/>
  <c r="CZ67" i="3" s="1"/>
  <c r="BV67" i="3"/>
  <c r="DF67" i="3" s="1"/>
  <c r="BQ67" i="3"/>
  <c r="BS67" i="3"/>
  <c r="BU67" i="3"/>
  <c r="DC67" i="3" s="1"/>
  <c r="BR65" i="3"/>
  <c r="BT65" i="3"/>
  <c r="CZ65" i="3" s="1"/>
  <c r="BV65" i="3"/>
  <c r="DF65" i="3" s="1"/>
  <c r="BQ65" i="3"/>
  <c r="BS65" i="3"/>
  <c r="BU65" i="3"/>
  <c r="DC65" i="3" s="1"/>
  <c r="BW65" i="3"/>
  <c r="DI65" i="3" s="1"/>
  <c r="BR63" i="3"/>
  <c r="BT63" i="3"/>
  <c r="CZ63" i="3" s="1"/>
  <c r="BV63" i="3"/>
  <c r="DF63" i="3" s="1"/>
  <c r="BQ63" i="3"/>
  <c r="BS63" i="3"/>
  <c r="BU63" i="3"/>
  <c r="DC63" i="3" s="1"/>
  <c r="BR61" i="3"/>
  <c r="BT61" i="3"/>
  <c r="CZ61" i="3" s="1"/>
  <c r="BV61" i="3"/>
  <c r="DF61" i="3" s="1"/>
  <c r="BQ61" i="3"/>
  <c r="BS61" i="3"/>
  <c r="BU61" i="3"/>
  <c r="DC61" i="3" s="1"/>
  <c r="BZ59" i="3"/>
  <c r="DR59" i="3" s="1"/>
  <c r="CB59" i="3"/>
  <c r="DX59" i="3" s="1"/>
  <c r="CA59" i="3"/>
  <c r="DU59" i="3" s="1"/>
  <c r="CC59" i="3"/>
  <c r="BQ57" i="3"/>
  <c r="CC57" i="3"/>
  <c r="BR55" i="3"/>
  <c r="BQ55" i="3"/>
  <c r="BS55" i="3"/>
  <c r="BQ32" i="3"/>
  <c r="BR32" i="3"/>
  <c r="BQ26" i="3"/>
  <c r="BS26" i="3"/>
  <c r="BR26" i="3"/>
  <c r="BQ19" i="3"/>
  <c r="BS19" i="3"/>
  <c r="BU19" i="3"/>
  <c r="DC19" i="3" s="1"/>
  <c r="BR19" i="3"/>
  <c r="BT19" i="3"/>
  <c r="CZ19" i="3" s="1"/>
  <c r="BR14" i="3"/>
  <c r="BT14" i="3"/>
  <c r="CZ14" i="3" s="1"/>
  <c r="BQ14" i="3"/>
  <c r="BS14" i="3"/>
  <c r="BR12" i="3"/>
  <c r="BT12" i="3"/>
  <c r="CZ12" i="3" s="1"/>
  <c r="BS12" i="3"/>
  <c r="BQ12" i="3"/>
  <c r="BR10" i="3"/>
  <c r="BT10" i="3"/>
  <c r="CZ10" i="3" s="1"/>
  <c r="BQ10" i="3"/>
  <c r="BS10" i="3"/>
  <c r="BR8" i="3"/>
  <c r="BT8" i="3"/>
  <c r="CZ8" i="3" s="1"/>
  <c r="BS8" i="3"/>
  <c r="BQ8" i="3"/>
  <c r="BU8" i="3"/>
  <c r="BQ5" i="3"/>
  <c r="BS5" i="3"/>
  <c r="BU5" i="3"/>
  <c r="DC5" i="3" s="1"/>
  <c r="BR5" i="3"/>
  <c r="BT5" i="3"/>
  <c r="CZ5" i="3" s="1"/>
  <c r="BR6" i="3"/>
  <c r="BT6" i="3"/>
  <c r="CZ6" i="3" s="1"/>
  <c r="BQ6" i="3"/>
  <c r="BU6" i="3"/>
  <c r="DC6" i="3" s="1"/>
  <c r="BS6" i="3"/>
  <c r="BQ2" i="3"/>
  <c r="CQ2" i="3" s="1"/>
  <c r="BS2" i="3"/>
  <c r="CW2" i="3" s="1"/>
  <c r="BU2" i="3"/>
  <c r="DC2" i="3" s="1"/>
  <c r="BR2" i="3"/>
  <c r="CT2" i="3" s="1"/>
  <c r="BT2" i="3"/>
  <c r="CZ2" i="3" s="1"/>
  <c r="BV2" i="3"/>
  <c r="DF2" i="3" s="1"/>
  <c r="BR51" i="3"/>
  <c r="BT51" i="3"/>
  <c r="CZ51" i="3" s="1"/>
  <c r="BS51" i="3"/>
  <c r="BQ51" i="3"/>
  <c r="BR53" i="3"/>
  <c r="BT53" i="3"/>
  <c r="BQ53" i="3"/>
  <c r="BU53" i="3"/>
  <c r="BS53" i="3"/>
  <c r="CI100" i="3"/>
  <c r="CG104" i="3"/>
  <c r="CH104" i="3"/>
  <c r="CH97" i="3"/>
  <c r="CH93" i="3"/>
  <c r="CH91" i="3"/>
  <c r="CG88" i="3"/>
  <c r="CN86" i="3"/>
  <c r="CG80" i="3"/>
  <c r="CJ80" i="3"/>
  <c r="CH78" i="3"/>
  <c r="CH76" i="3"/>
  <c r="CI76" i="3"/>
  <c r="CI74" i="3"/>
  <c r="CG102" i="3"/>
  <c r="CI71" i="3"/>
  <c r="CI69" i="3"/>
  <c r="CH68" i="3"/>
  <c r="CG68" i="3"/>
  <c r="CI66" i="3"/>
  <c r="CH64" i="3"/>
  <c r="CI64" i="3"/>
  <c r="CG64" i="3"/>
  <c r="CG62" i="3"/>
  <c r="CG58" i="3"/>
  <c r="CG56" i="3"/>
  <c r="CG13" i="3"/>
  <c r="CG11" i="3"/>
  <c r="CH9" i="3"/>
  <c r="CG3" i="3"/>
  <c r="CG99" i="3"/>
  <c r="CI99" i="3"/>
  <c r="CH99" i="3"/>
  <c r="CG98" i="3"/>
  <c r="CI98" i="3"/>
  <c r="CH98" i="3"/>
  <c r="CH96" i="3"/>
  <c r="CG94" i="3"/>
  <c r="CI94" i="3"/>
  <c r="CH94" i="3"/>
  <c r="CI92" i="3"/>
  <c r="CJ92" i="3"/>
  <c r="CH92" i="3"/>
  <c r="CG90" i="3"/>
  <c r="CI90" i="3"/>
  <c r="CH90" i="3"/>
  <c r="CG89" i="3"/>
  <c r="CH89" i="3"/>
  <c r="CG87" i="3"/>
  <c r="CG85" i="3"/>
  <c r="CI85" i="3"/>
  <c r="CH85" i="3"/>
  <c r="CG83" i="3"/>
  <c r="CI83" i="3"/>
  <c r="CG81" i="3"/>
  <c r="CI81" i="3"/>
  <c r="CI79" i="3"/>
  <c r="CG79" i="3"/>
  <c r="CH77" i="3"/>
  <c r="CJ77" i="3"/>
  <c r="CI77" i="3"/>
  <c r="CH75" i="3"/>
  <c r="CI75" i="3"/>
  <c r="CG75" i="3"/>
  <c r="CH73" i="3"/>
  <c r="CG73" i="3"/>
  <c r="CH72" i="3"/>
  <c r="CG72" i="3"/>
  <c r="CI70" i="3"/>
  <c r="CG101" i="3"/>
  <c r="CJ101" i="3"/>
  <c r="CI67" i="3"/>
  <c r="CJ65" i="3"/>
  <c r="CI65" i="3"/>
  <c r="CH63" i="3"/>
  <c r="CG63" i="3"/>
  <c r="CH61" i="3"/>
  <c r="CG61" i="3"/>
  <c r="CO59" i="3"/>
  <c r="CG12" i="3"/>
  <c r="CH5" i="3"/>
  <c r="CI2" i="3"/>
  <c r="CG51" i="3"/>
  <c r="AV105" i="3"/>
  <c r="BG105" i="3" s="1"/>
  <c r="AX105" i="3"/>
  <c r="BI105" i="3" s="1"/>
  <c r="AZ105" i="3"/>
  <c r="BZ105" i="3" s="1"/>
  <c r="BB105" i="3"/>
  <c r="CB105" i="3" s="1"/>
  <c r="BD105" i="3"/>
  <c r="BO105" i="3" s="1"/>
  <c r="BF105" i="3"/>
  <c r="AW105" i="3"/>
  <c r="BH105" i="3" s="1"/>
  <c r="AY105" i="3"/>
  <c r="BJ105" i="3" s="1"/>
  <c r="BA105" i="3"/>
  <c r="CA105" i="3" s="1"/>
  <c r="BC105" i="3"/>
  <c r="CC105" i="3" s="1"/>
  <c r="BE105" i="3"/>
  <c r="BP105" i="3" s="1"/>
  <c r="AV100" i="3"/>
  <c r="BW100" i="3" s="1"/>
  <c r="DI100" i="3" s="1"/>
  <c r="AX100" i="3"/>
  <c r="BY100" i="3" s="1"/>
  <c r="DO100" i="3" s="1"/>
  <c r="AZ100" i="3"/>
  <c r="CA100" i="3" s="1"/>
  <c r="BB100" i="3"/>
  <c r="CC100" i="3" s="1"/>
  <c r="BD100" i="3"/>
  <c r="BO100" i="3" s="1"/>
  <c r="BF100" i="3"/>
  <c r="AW100" i="3"/>
  <c r="BX100" i="3" s="1"/>
  <c r="DL100" i="3" s="1"/>
  <c r="BA100" i="3"/>
  <c r="CB100" i="3" s="1"/>
  <c r="DX100" i="3" s="1"/>
  <c r="BE100" i="3"/>
  <c r="BP100" i="3" s="1"/>
  <c r="AY100" i="3"/>
  <c r="BZ100" i="3" s="1"/>
  <c r="BC100" i="3"/>
  <c r="BN100" i="3" s="1"/>
  <c r="AW99" i="3"/>
  <c r="BX99" i="3" s="1"/>
  <c r="DL99" i="3" s="1"/>
  <c r="AY99" i="3"/>
  <c r="BZ99" i="3" s="1"/>
  <c r="BA99" i="3"/>
  <c r="CB99" i="3" s="1"/>
  <c r="BC99" i="3"/>
  <c r="BN99" i="3" s="1"/>
  <c r="BE99" i="3"/>
  <c r="BP99" i="3" s="1"/>
  <c r="AV99" i="3"/>
  <c r="BW99" i="3" s="1"/>
  <c r="DI99" i="3" s="1"/>
  <c r="AZ99" i="3"/>
  <c r="CA99" i="3" s="1"/>
  <c r="DU99" i="3" s="1"/>
  <c r="BD99" i="3"/>
  <c r="BO99" i="3" s="1"/>
  <c r="AX99" i="3"/>
  <c r="BY99" i="3" s="1"/>
  <c r="DO99" i="3" s="1"/>
  <c r="BB99" i="3"/>
  <c r="CC99" i="3" s="1"/>
  <c r="BF99" i="3"/>
  <c r="AV104" i="3"/>
  <c r="BV104" i="3" s="1"/>
  <c r="DF104" i="3" s="1"/>
  <c r="AX104" i="3"/>
  <c r="BX104" i="3" s="1"/>
  <c r="DL104" i="3" s="1"/>
  <c r="AZ104" i="3"/>
  <c r="BZ104" i="3" s="1"/>
  <c r="BB104" i="3"/>
  <c r="CB104" i="3" s="1"/>
  <c r="BD104" i="3"/>
  <c r="BO104" i="3" s="1"/>
  <c r="BF104" i="3"/>
  <c r="AW104" i="3"/>
  <c r="BW104" i="3" s="1"/>
  <c r="DI104" i="3" s="1"/>
  <c r="BA104" i="3"/>
  <c r="CA104" i="3" s="1"/>
  <c r="DU104" i="3" s="1"/>
  <c r="BE104" i="3"/>
  <c r="BP104" i="3" s="1"/>
  <c r="AY104" i="3"/>
  <c r="BY104" i="3" s="1"/>
  <c r="DO104" i="3" s="1"/>
  <c r="BC104" i="3"/>
  <c r="CC104" i="3" s="1"/>
  <c r="AV98" i="3"/>
  <c r="BW98" i="3" s="1"/>
  <c r="DI98" i="3" s="1"/>
  <c r="AX98" i="3"/>
  <c r="BY98" i="3" s="1"/>
  <c r="DO98" i="3" s="1"/>
  <c r="AZ98" i="3"/>
  <c r="CA98" i="3" s="1"/>
  <c r="BB98" i="3"/>
  <c r="CC98" i="3" s="1"/>
  <c r="BD98" i="3"/>
  <c r="BO98" i="3" s="1"/>
  <c r="BF98" i="3"/>
  <c r="AY98" i="3"/>
  <c r="BZ98" i="3" s="1"/>
  <c r="DR98" i="3" s="1"/>
  <c r="BC98" i="3"/>
  <c r="BN98" i="3" s="1"/>
  <c r="AW98" i="3"/>
  <c r="BX98" i="3" s="1"/>
  <c r="DL98" i="3" s="1"/>
  <c r="BA98" i="3"/>
  <c r="CB98" i="3" s="1"/>
  <c r="BE98" i="3"/>
  <c r="BP98" i="3" s="1"/>
  <c r="AW97" i="3"/>
  <c r="BX97" i="3" s="1"/>
  <c r="DL97" i="3" s="1"/>
  <c r="AY97" i="3"/>
  <c r="BZ97" i="3" s="1"/>
  <c r="BA97" i="3"/>
  <c r="CB97" i="3" s="1"/>
  <c r="BC97" i="3"/>
  <c r="BN97" i="3" s="1"/>
  <c r="BE97" i="3"/>
  <c r="BP97" i="3" s="1"/>
  <c r="AX97" i="3"/>
  <c r="BY97" i="3" s="1"/>
  <c r="DO97" i="3" s="1"/>
  <c r="BB97" i="3"/>
  <c r="BF97" i="3"/>
  <c r="AV97" i="3"/>
  <c r="BW97" i="3" s="1"/>
  <c r="DI97" i="3" s="1"/>
  <c r="AZ97" i="3"/>
  <c r="CA97" i="3" s="1"/>
  <c r="BD97" i="3"/>
  <c r="BO97" i="3" s="1"/>
  <c r="AV96" i="3"/>
  <c r="BW96" i="3" s="1"/>
  <c r="DI96" i="3" s="1"/>
  <c r="AX96" i="3"/>
  <c r="BY96" i="3" s="1"/>
  <c r="DO96" i="3" s="1"/>
  <c r="AZ96" i="3"/>
  <c r="CA96" i="3" s="1"/>
  <c r="BB96" i="3"/>
  <c r="CC96" i="3" s="1"/>
  <c r="BD96" i="3"/>
  <c r="BO96" i="3" s="1"/>
  <c r="BF96" i="3"/>
  <c r="AW96" i="3"/>
  <c r="BX96" i="3" s="1"/>
  <c r="DL96" i="3" s="1"/>
  <c r="BA96" i="3"/>
  <c r="CB96" i="3" s="1"/>
  <c r="DX96" i="3" s="1"/>
  <c r="BE96" i="3"/>
  <c r="BP96" i="3" s="1"/>
  <c r="AY96" i="3"/>
  <c r="BZ96" i="3" s="1"/>
  <c r="BC96" i="3"/>
  <c r="BN96" i="3" s="1"/>
  <c r="AW95" i="3"/>
  <c r="BX95" i="3" s="1"/>
  <c r="DL95" i="3" s="1"/>
  <c r="AY95" i="3"/>
  <c r="BZ95" i="3" s="1"/>
  <c r="BA95" i="3"/>
  <c r="CB95" i="3" s="1"/>
  <c r="BC95" i="3"/>
  <c r="BN95" i="3" s="1"/>
  <c r="BE95" i="3"/>
  <c r="BP95" i="3" s="1"/>
  <c r="AV95" i="3"/>
  <c r="BW95" i="3" s="1"/>
  <c r="DI95" i="3" s="1"/>
  <c r="AZ95" i="3"/>
  <c r="CA95" i="3" s="1"/>
  <c r="DU95" i="3" s="1"/>
  <c r="BD95" i="3"/>
  <c r="BO95" i="3" s="1"/>
  <c r="AX95" i="3"/>
  <c r="BY95" i="3" s="1"/>
  <c r="DO95" i="3" s="1"/>
  <c r="BB95" i="3"/>
  <c r="CC95" i="3" s="1"/>
  <c r="BF95" i="3"/>
  <c r="AV94" i="3"/>
  <c r="BX94" i="3" s="1"/>
  <c r="DL94" i="3" s="1"/>
  <c r="AX94" i="3"/>
  <c r="BZ94" i="3" s="1"/>
  <c r="DR94" i="3" s="1"/>
  <c r="AZ94" i="3"/>
  <c r="CB94" i="3" s="1"/>
  <c r="BB94" i="3"/>
  <c r="BM94" i="3" s="1"/>
  <c r="BD94" i="3"/>
  <c r="BO94" i="3" s="1"/>
  <c r="BF94" i="3"/>
  <c r="AY94" i="3"/>
  <c r="CA94" i="3" s="1"/>
  <c r="DU94" i="3" s="1"/>
  <c r="BC94" i="3"/>
  <c r="BN94" i="3" s="1"/>
  <c r="AW94" i="3"/>
  <c r="BY94" i="3" s="1"/>
  <c r="DO94" i="3" s="1"/>
  <c r="BA94" i="3"/>
  <c r="CC94" i="3" s="1"/>
  <c r="BE94" i="3"/>
  <c r="BP94" i="3" s="1"/>
  <c r="AW93" i="3"/>
  <c r="BX93" i="3" s="1"/>
  <c r="DL93" i="3" s="1"/>
  <c r="AY93" i="3"/>
  <c r="BZ93" i="3" s="1"/>
  <c r="BA93" i="3"/>
  <c r="CB93" i="3" s="1"/>
  <c r="BC93" i="3"/>
  <c r="BN93" i="3" s="1"/>
  <c r="BE93" i="3"/>
  <c r="BP93" i="3" s="1"/>
  <c r="AX93" i="3"/>
  <c r="BY93" i="3" s="1"/>
  <c r="DO93" i="3" s="1"/>
  <c r="BB93" i="3"/>
  <c r="BF93" i="3"/>
  <c r="AV93" i="3"/>
  <c r="BW93" i="3" s="1"/>
  <c r="DI93" i="3" s="1"/>
  <c r="AZ93" i="3"/>
  <c r="CA93" i="3" s="1"/>
  <c r="BD93" i="3"/>
  <c r="BO93" i="3" s="1"/>
  <c r="AV92" i="3"/>
  <c r="BX92" i="3" s="1"/>
  <c r="DL92" i="3" s="1"/>
  <c r="AX92" i="3"/>
  <c r="BZ92" i="3" s="1"/>
  <c r="DR92" i="3" s="1"/>
  <c r="AZ92" i="3"/>
  <c r="CB92" i="3" s="1"/>
  <c r="BB92" i="3"/>
  <c r="BM92" i="3" s="1"/>
  <c r="BD92" i="3"/>
  <c r="BO92" i="3" s="1"/>
  <c r="BF92" i="3"/>
  <c r="AW92" i="3"/>
  <c r="BY92" i="3" s="1"/>
  <c r="DO92" i="3" s="1"/>
  <c r="BA92" i="3"/>
  <c r="CC92" i="3" s="1"/>
  <c r="BE92" i="3"/>
  <c r="BP92" i="3" s="1"/>
  <c r="AY92" i="3"/>
  <c r="CA92" i="3" s="1"/>
  <c r="BC92" i="3"/>
  <c r="BN92" i="3" s="1"/>
  <c r="AW91" i="3"/>
  <c r="BY91" i="3" s="1"/>
  <c r="DO91" i="3" s="1"/>
  <c r="AY91" i="3"/>
  <c r="CA91" i="3" s="1"/>
  <c r="BA91" i="3"/>
  <c r="CC91" i="3" s="1"/>
  <c r="BC91" i="3"/>
  <c r="BN91" i="3" s="1"/>
  <c r="BE91" i="3"/>
  <c r="BP91" i="3" s="1"/>
  <c r="AV91" i="3"/>
  <c r="BX91" i="3" s="1"/>
  <c r="DL91" i="3" s="1"/>
  <c r="AZ91" i="3"/>
  <c r="CB91" i="3" s="1"/>
  <c r="DX91" i="3" s="1"/>
  <c r="BD91" i="3"/>
  <c r="BO91" i="3" s="1"/>
  <c r="AX91" i="3"/>
  <c r="BZ91" i="3" s="1"/>
  <c r="DR91" i="3" s="1"/>
  <c r="BB91" i="3"/>
  <c r="BM91" i="3" s="1"/>
  <c r="BF91" i="3"/>
  <c r="AV90" i="3"/>
  <c r="BX90" i="3" s="1"/>
  <c r="DL90" i="3" s="1"/>
  <c r="AX90" i="3"/>
  <c r="BZ90" i="3" s="1"/>
  <c r="DR90" i="3" s="1"/>
  <c r="AZ90" i="3"/>
  <c r="CB90" i="3" s="1"/>
  <c r="BB90" i="3"/>
  <c r="BM90" i="3" s="1"/>
  <c r="BD90" i="3"/>
  <c r="BO90" i="3" s="1"/>
  <c r="BF90" i="3"/>
  <c r="AY90" i="3"/>
  <c r="CA90" i="3" s="1"/>
  <c r="DU90" i="3" s="1"/>
  <c r="BC90" i="3"/>
  <c r="BN90" i="3" s="1"/>
  <c r="AW90" i="3"/>
  <c r="BY90" i="3" s="1"/>
  <c r="DO90" i="3" s="1"/>
  <c r="BA90" i="3"/>
  <c r="CC90" i="3" s="1"/>
  <c r="BE90" i="3"/>
  <c r="BP90" i="3" s="1"/>
  <c r="AW103" i="3"/>
  <c r="BX103" i="3" s="1"/>
  <c r="DL103" i="3" s="1"/>
  <c r="AY103" i="3"/>
  <c r="BZ103" i="3" s="1"/>
  <c r="DR103" i="3" s="1"/>
  <c r="BA103" i="3"/>
  <c r="CB103" i="3" s="1"/>
  <c r="BC103" i="3"/>
  <c r="BN103" i="3" s="1"/>
  <c r="BE103" i="3"/>
  <c r="BP103" i="3" s="1"/>
  <c r="AV103" i="3"/>
  <c r="BW103" i="3" s="1"/>
  <c r="DI103" i="3" s="1"/>
  <c r="AZ103" i="3"/>
  <c r="CA103" i="3" s="1"/>
  <c r="DU103" i="3" s="1"/>
  <c r="BD103" i="3"/>
  <c r="BO103" i="3" s="1"/>
  <c r="AX103" i="3"/>
  <c r="BY103" i="3" s="1"/>
  <c r="DO103" i="3" s="1"/>
  <c r="BB103" i="3"/>
  <c r="CC103" i="3" s="1"/>
  <c r="BF103" i="3"/>
  <c r="AW89" i="3"/>
  <c r="BW89" i="3" s="1"/>
  <c r="DI89" i="3" s="1"/>
  <c r="AY89" i="3"/>
  <c r="BY89" i="3" s="1"/>
  <c r="BA89" i="3"/>
  <c r="CA89" i="3" s="1"/>
  <c r="BC89" i="3"/>
  <c r="CC89" i="3" s="1"/>
  <c r="BE89" i="3"/>
  <c r="BP89" i="3" s="1"/>
  <c r="AX89" i="3"/>
  <c r="BX89" i="3" s="1"/>
  <c r="DL89" i="3" s="1"/>
  <c r="BB89" i="3"/>
  <c r="CB89" i="3" s="1"/>
  <c r="BF89" i="3"/>
  <c r="AV89" i="3"/>
  <c r="BV89" i="3" s="1"/>
  <c r="DF89" i="3" s="1"/>
  <c r="AZ89" i="3"/>
  <c r="BZ89" i="3" s="1"/>
  <c r="BD89" i="3"/>
  <c r="BO89" i="3" s="1"/>
  <c r="AV88" i="3"/>
  <c r="BX88" i="3" s="1"/>
  <c r="DL88" i="3" s="1"/>
  <c r="AX88" i="3"/>
  <c r="BZ88" i="3" s="1"/>
  <c r="DR88" i="3" s="1"/>
  <c r="AZ88" i="3"/>
  <c r="CB88" i="3" s="1"/>
  <c r="BB88" i="3"/>
  <c r="BM88" i="3" s="1"/>
  <c r="BD88" i="3"/>
  <c r="BO88" i="3" s="1"/>
  <c r="BF88" i="3"/>
  <c r="AW88" i="3"/>
  <c r="BY88" i="3" s="1"/>
  <c r="DO88" i="3" s="1"/>
  <c r="BA88" i="3"/>
  <c r="CC88" i="3" s="1"/>
  <c r="BE88" i="3"/>
  <c r="BP88" i="3" s="1"/>
  <c r="AY88" i="3"/>
  <c r="CA88" i="3" s="1"/>
  <c r="BC88" i="3"/>
  <c r="BN88" i="3" s="1"/>
  <c r="AW87" i="3"/>
  <c r="BX87" i="3" s="1"/>
  <c r="DL87" i="3" s="1"/>
  <c r="AY87" i="3"/>
  <c r="BZ87" i="3" s="1"/>
  <c r="BA87" i="3"/>
  <c r="CB87" i="3" s="1"/>
  <c r="BC87" i="3"/>
  <c r="BN87" i="3" s="1"/>
  <c r="BE87" i="3"/>
  <c r="BP87" i="3" s="1"/>
  <c r="AV87" i="3"/>
  <c r="BW87" i="3" s="1"/>
  <c r="DI87" i="3" s="1"/>
  <c r="AZ87" i="3"/>
  <c r="CA87" i="3" s="1"/>
  <c r="DU87" i="3" s="1"/>
  <c r="BD87" i="3"/>
  <c r="BO87" i="3" s="1"/>
  <c r="AX87" i="3"/>
  <c r="BY87" i="3" s="1"/>
  <c r="DO87" i="3" s="1"/>
  <c r="BB87" i="3"/>
  <c r="CC87" i="3" s="1"/>
  <c r="BF87" i="3"/>
  <c r="AV86" i="3"/>
  <c r="BG86" i="3" s="1"/>
  <c r="AX86" i="3"/>
  <c r="BI86" i="3" s="1"/>
  <c r="AZ86" i="3"/>
  <c r="BS86" i="3" s="1"/>
  <c r="BB86" i="3"/>
  <c r="BM86" i="3" s="1"/>
  <c r="BD86" i="3"/>
  <c r="BO86" i="3" s="1"/>
  <c r="BF86" i="3"/>
  <c r="BY86" i="3" s="1"/>
  <c r="AY86" i="3"/>
  <c r="BJ86" i="3" s="1"/>
  <c r="BC86" i="3"/>
  <c r="BN86" i="3" s="1"/>
  <c r="AW86" i="3"/>
  <c r="BH86" i="3" s="1"/>
  <c r="BA86" i="3"/>
  <c r="BL86" i="3" s="1"/>
  <c r="BE86" i="3"/>
  <c r="BP86" i="3" s="1"/>
  <c r="AW85" i="3"/>
  <c r="BX85" i="3" s="1"/>
  <c r="DL85" i="3" s="1"/>
  <c r="AY85" i="3"/>
  <c r="BZ85" i="3" s="1"/>
  <c r="BA85" i="3"/>
  <c r="CB85" i="3" s="1"/>
  <c r="BC85" i="3"/>
  <c r="BN85" i="3" s="1"/>
  <c r="BE85" i="3"/>
  <c r="BP85" i="3" s="1"/>
  <c r="AX85" i="3"/>
  <c r="BY85" i="3" s="1"/>
  <c r="DO85" i="3" s="1"/>
  <c r="BB85" i="3"/>
  <c r="CC85" i="3" s="1"/>
  <c r="BF85" i="3"/>
  <c r="AV85" i="3"/>
  <c r="BW85" i="3" s="1"/>
  <c r="DI85" i="3" s="1"/>
  <c r="AZ85" i="3"/>
  <c r="CA85" i="3" s="1"/>
  <c r="BD85" i="3"/>
  <c r="BO85" i="3" s="1"/>
  <c r="AV84" i="3"/>
  <c r="BW84" i="3" s="1"/>
  <c r="DI84" i="3" s="1"/>
  <c r="AX84" i="3"/>
  <c r="BY84" i="3" s="1"/>
  <c r="DO84" i="3" s="1"/>
  <c r="AZ84" i="3"/>
  <c r="CA84" i="3" s="1"/>
  <c r="BB84" i="3"/>
  <c r="CC84" i="3" s="1"/>
  <c r="BD84" i="3"/>
  <c r="BO84" i="3" s="1"/>
  <c r="BF84" i="3"/>
  <c r="AW84" i="3"/>
  <c r="BX84" i="3" s="1"/>
  <c r="DL84" i="3" s="1"/>
  <c r="BA84" i="3"/>
  <c r="CB84" i="3" s="1"/>
  <c r="DX84" i="3" s="1"/>
  <c r="BE84" i="3"/>
  <c r="BP84" i="3" s="1"/>
  <c r="AY84" i="3"/>
  <c r="BZ84" i="3" s="1"/>
  <c r="BC84" i="3"/>
  <c r="BN84" i="3" s="1"/>
  <c r="AV83" i="3"/>
  <c r="BW83" i="3" s="1"/>
  <c r="DI83" i="3" s="1"/>
  <c r="AX83" i="3"/>
  <c r="BY83" i="3" s="1"/>
  <c r="DO83" i="3" s="1"/>
  <c r="AZ83" i="3"/>
  <c r="CA83" i="3" s="1"/>
  <c r="BB83" i="3"/>
  <c r="CC83" i="3" s="1"/>
  <c r="BD83" i="3"/>
  <c r="BO83" i="3" s="1"/>
  <c r="BF83" i="3"/>
  <c r="AW83" i="3"/>
  <c r="BX83" i="3" s="1"/>
  <c r="DL83" i="3" s="1"/>
  <c r="AY83" i="3"/>
  <c r="BZ83" i="3" s="1"/>
  <c r="BA83" i="3"/>
  <c r="CB83" i="3" s="1"/>
  <c r="BC83" i="3"/>
  <c r="BN83" i="3" s="1"/>
  <c r="BE83" i="3"/>
  <c r="BP83" i="3" s="1"/>
  <c r="AW82" i="3"/>
  <c r="BW82" i="3" s="1"/>
  <c r="DI82" i="3" s="1"/>
  <c r="AY82" i="3"/>
  <c r="BY82" i="3" s="1"/>
  <c r="BA82" i="3"/>
  <c r="CA82" i="3" s="1"/>
  <c r="BC82" i="3"/>
  <c r="CC82" i="3" s="1"/>
  <c r="BE82" i="3"/>
  <c r="BP82" i="3" s="1"/>
  <c r="AV82" i="3"/>
  <c r="BV82" i="3" s="1"/>
  <c r="DF82" i="3" s="1"/>
  <c r="AX82" i="3"/>
  <c r="BX82" i="3" s="1"/>
  <c r="DL82" i="3" s="1"/>
  <c r="AZ82" i="3"/>
  <c r="BZ82" i="3" s="1"/>
  <c r="BB82" i="3"/>
  <c r="CB82" i="3" s="1"/>
  <c r="BD82" i="3"/>
  <c r="BO82" i="3" s="1"/>
  <c r="BF82" i="3"/>
  <c r="AV81" i="3"/>
  <c r="BW81" i="3" s="1"/>
  <c r="DI81" i="3" s="1"/>
  <c r="AX81" i="3"/>
  <c r="BY81" i="3" s="1"/>
  <c r="DO81" i="3" s="1"/>
  <c r="AZ81" i="3"/>
  <c r="CA81" i="3" s="1"/>
  <c r="BB81" i="3"/>
  <c r="CC81" i="3" s="1"/>
  <c r="BD81" i="3"/>
  <c r="BO81" i="3" s="1"/>
  <c r="BF81" i="3"/>
  <c r="AW81" i="3"/>
  <c r="BX81" i="3" s="1"/>
  <c r="DL81" i="3" s="1"/>
  <c r="AY81" i="3"/>
  <c r="BZ81" i="3" s="1"/>
  <c r="BA81" i="3"/>
  <c r="CB81" i="3" s="1"/>
  <c r="BC81" i="3"/>
  <c r="BN81" i="3" s="1"/>
  <c r="BE81" i="3"/>
  <c r="BP81" i="3" s="1"/>
  <c r="AW80" i="3"/>
  <c r="BY80" i="3" s="1"/>
  <c r="DO80" i="3" s="1"/>
  <c r="AY80" i="3"/>
  <c r="CA80" i="3" s="1"/>
  <c r="BA80" i="3"/>
  <c r="CC80" i="3" s="1"/>
  <c r="BC80" i="3"/>
  <c r="BN80" i="3" s="1"/>
  <c r="BE80" i="3"/>
  <c r="BP80" i="3" s="1"/>
  <c r="AV80" i="3"/>
  <c r="BX80" i="3" s="1"/>
  <c r="DL80" i="3" s="1"/>
  <c r="AX80" i="3"/>
  <c r="BZ80" i="3" s="1"/>
  <c r="DR80" i="3" s="1"/>
  <c r="AZ80" i="3"/>
  <c r="CB80" i="3" s="1"/>
  <c r="BB80" i="3"/>
  <c r="BM80" i="3" s="1"/>
  <c r="BD80" i="3"/>
  <c r="BO80" i="3" s="1"/>
  <c r="BF80" i="3"/>
  <c r="AV79" i="3"/>
  <c r="BW79" i="3" s="1"/>
  <c r="DI79" i="3" s="1"/>
  <c r="AX79" i="3"/>
  <c r="BY79" i="3" s="1"/>
  <c r="DO79" i="3" s="1"/>
  <c r="AZ79" i="3"/>
  <c r="CA79" i="3" s="1"/>
  <c r="BB79" i="3"/>
  <c r="CC79" i="3" s="1"/>
  <c r="BD79" i="3"/>
  <c r="BO79" i="3" s="1"/>
  <c r="BF79" i="3"/>
  <c r="AW79" i="3"/>
  <c r="BX79" i="3" s="1"/>
  <c r="DL79" i="3" s="1"/>
  <c r="AY79" i="3"/>
  <c r="BZ79" i="3" s="1"/>
  <c r="BA79" i="3"/>
  <c r="CB79" i="3" s="1"/>
  <c r="BC79" i="3"/>
  <c r="BN79" i="3" s="1"/>
  <c r="BE79" i="3"/>
  <c r="BP79" i="3" s="1"/>
  <c r="AW78" i="3"/>
  <c r="BW78" i="3" s="1"/>
  <c r="DI78" i="3" s="1"/>
  <c r="AY78" i="3"/>
  <c r="BY78" i="3" s="1"/>
  <c r="BA78" i="3"/>
  <c r="CA78" i="3" s="1"/>
  <c r="BC78" i="3"/>
  <c r="CC78" i="3" s="1"/>
  <c r="BE78" i="3"/>
  <c r="BP78" i="3" s="1"/>
  <c r="AV78" i="3"/>
  <c r="BV78" i="3" s="1"/>
  <c r="DF78" i="3" s="1"/>
  <c r="AX78" i="3"/>
  <c r="BX78" i="3" s="1"/>
  <c r="DL78" i="3" s="1"/>
  <c r="AZ78" i="3"/>
  <c r="BZ78" i="3" s="1"/>
  <c r="BB78" i="3"/>
  <c r="CB78" i="3" s="1"/>
  <c r="BD78" i="3"/>
  <c r="BO78" i="3" s="1"/>
  <c r="BF78" i="3"/>
  <c r="AV77" i="3"/>
  <c r="BX77" i="3" s="1"/>
  <c r="DL77" i="3" s="1"/>
  <c r="AX77" i="3"/>
  <c r="BZ77" i="3" s="1"/>
  <c r="DR77" i="3" s="1"/>
  <c r="AZ77" i="3"/>
  <c r="CB77" i="3" s="1"/>
  <c r="BB77" i="3"/>
  <c r="BM77" i="3" s="1"/>
  <c r="BD77" i="3"/>
  <c r="BO77" i="3" s="1"/>
  <c r="BF77" i="3"/>
  <c r="AW77" i="3"/>
  <c r="BY77" i="3" s="1"/>
  <c r="DO77" i="3" s="1"/>
  <c r="AY77" i="3"/>
  <c r="CA77" i="3" s="1"/>
  <c r="BA77" i="3"/>
  <c r="CC77" i="3" s="1"/>
  <c r="BC77" i="3"/>
  <c r="BN77" i="3" s="1"/>
  <c r="BE77" i="3"/>
  <c r="BP77" i="3" s="1"/>
  <c r="AW76" i="3"/>
  <c r="BY76" i="3" s="1"/>
  <c r="DO76" i="3" s="1"/>
  <c r="AY76" i="3"/>
  <c r="CA76" i="3" s="1"/>
  <c r="BA76" i="3"/>
  <c r="CC76" i="3" s="1"/>
  <c r="BC76" i="3"/>
  <c r="BN76" i="3" s="1"/>
  <c r="BE76" i="3"/>
  <c r="BP76" i="3" s="1"/>
  <c r="AV76" i="3"/>
  <c r="BX76" i="3" s="1"/>
  <c r="DL76" i="3" s="1"/>
  <c r="AX76" i="3"/>
  <c r="BZ76" i="3" s="1"/>
  <c r="DR76" i="3" s="1"/>
  <c r="AZ76" i="3"/>
  <c r="CB76" i="3" s="1"/>
  <c r="BB76" i="3"/>
  <c r="BM76" i="3" s="1"/>
  <c r="BD76" i="3"/>
  <c r="BO76" i="3" s="1"/>
  <c r="BF76" i="3"/>
  <c r="AV75" i="3"/>
  <c r="BX75" i="3" s="1"/>
  <c r="DL75" i="3" s="1"/>
  <c r="AX75" i="3"/>
  <c r="BZ75" i="3" s="1"/>
  <c r="DR75" i="3" s="1"/>
  <c r="AZ75" i="3"/>
  <c r="CB75" i="3" s="1"/>
  <c r="BB75" i="3"/>
  <c r="BM75" i="3" s="1"/>
  <c r="BD75" i="3"/>
  <c r="BO75" i="3" s="1"/>
  <c r="BF75" i="3"/>
  <c r="AW75" i="3"/>
  <c r="BY75" i="3" s="1"/>
  <c r="DO75" i="3" s="1"/>
  <c r="AY75" i="3"/>
  <c r="CA75" i="3" s="1"/>
  <c r="BA75" i="3"/>
  <c r="CC75" i="3" s="1"/>
  <c r="BC75" i="3"/>
  <c r="BN75" i="3" s="1"/>
  <c r="BE75" i="3"/>
  <c r="BP75" i="3" s="1"/>
  <c r="AW74" i="3"/>
  <c r="BX74" i="3" s="1"/>
  <c r="DL74" i="3" s="1"/>
  <c r="AY74" i="3"/>
  <c r="BZ74" i="3" s="1"/>
  <c r="BA74" i="3"/>
  <c r="CB74" i="3" s="1"/>
  <c r="BC74" i="3"/>
  <c r="BN74" i="3" s="1"/>
  <c r="BE74" i="3"/>
  <c r="BP74" i="3" s="1"/>
  <c r="AV74" i="3"/>
  <c r="BW74" i="3" s="1"/>
  <c r="DI74" i="3" s="1"/>
  <c r="AX74" i="3"/>
  <c r="BY74" i="3" s="1"/>
  <c r="DO74" i="3" s="1"/>
  <c r="AZ74" i="3"/>
  <c r="CA74" i="3" s="1"/>
  <c r="BB74" i="3"/>
  <c r="CC74" i="3" s="1"/>
  <c r="BD74" i="3"/>
  <c r="BO74" i="3" s="1"/>
  <c r="BF74" i="3"/>
  <c r="AV73" i="3"/>
  <c r="BX73" i="3" s="1"/>
  <c r="DL73" i="3" s="1"/>
  <c r="AX73" i="3"/>
  <c r="BZ73" i="3" s="1"/>
  <c r="DR73" i="3" s="1"/>
  <c r="AZ73" i="3"/>
  <c r="CB73" i="3" s="1"/>
  <c r="BB73" i="3"/>
  <c r="BM73" i="3" s="1"/>
  <c r="BD73" i="3"/>
  <c r="BO73" i="3" s="1"/>
  <c r="BF73" i="3"/>
  <c r="AW73" i="3"/>
  <c r="BY73" i="3" s="1"/>
  <c r="DO73" i="3" s="1"/>
  <c r="AY73" i="3"/>
  <c r="CA73" i="3" s="1"/>
  <c r="BA73" i="3"/>
  <c r="CC73" i="3" s="1"/>
  <c r="BC73" i="3"/>
  <c r="BN73" i="3" s="1"/>
  <c r="BE73" i="3"/>
  <c r="BP73" i="3" s="1"/>
  <c r="AV102" i="3"/>
  <c r="BV102" i="3" s="1"/>
  <c r="DF102" i="3" s="1"/>
  <c r="AX102" i="3"/>
  <c r="BX102" i="3" s="1"/>
  <c r="DL102" i="3" s="1"/>
  <c r="AZ102" i="3"/>
  <c r="BZ102" i="3" s="1"/>
  <c r="BB102" i="3"/>
  <c r="CB102" i="3" s="1"/>
  <c r="BD102" i="3"/>
  <c r="BO102" i="3" s="1"/>
  <c r="BF102" i="3"/>
  <c r="AY102" i="3"/>
  <c r="BY102" i="3" s="1"/>
  <c r="DO102" i="3" s="1"/>
  <c r="BC102" i="3"/>
  <c r="CC102" i="3" s="1"/>
  <c r="AW102" i="3"/>
  <c r="BW102" i="3" s="1"/>
  <c r="DI102" i="3" s="1"/>
  <c r="BA102" i="3"/>
  <c r="CA102" i="3" s="1"/>
  <c r="DU102" i="3" s="1"/>
  <c r="BE102" i="3"/>
  <c r="BP102" i="3" s="1"/>
  <c r="AW72" i="3"/>
  <c r="BW72" i="3" s="1"/>
  <c r="DI72" i="3" s="1"/>
  <c r="AY72" i="3"/>
  <c r="BY72" i="3" s="1"/>
  <c r="BA72" i="3"/>
  <c r="CA72" i="3" s="1"/>
  <c r="BC72" i="3"/>
  <c r="CC72" i="3" s="1"/>
  <c r="BE72" i="3"/>
  <c r="BP72" i="3" s="1"/>
  <c r="AV72" i="3"/>
  <c r="BV72" i="3" s="1"/>
  <c r="DF72" i="3" s="1"/>
  <c r="AX72" i="3"/>
  <c r="BX72" i="3" s="1"/>
  <c r="DL72" i="3" s="1"/>
  <c r="AZ72" i="3"/>
  <c r="BZ72" i="3" s="1"/>
  <c r="BB72" i="3"/>
  <c r="CB72" i="3" s="1"/>
  <c r="BD72" i="3"/>
  <c r="BO72" i="3" s="1"/>
  <c r="BF72" i="3"/>
  <c r="AV71" i="3"/>
  <c r="BW71" i="3" s="1"/>
  <c r="DI71" i="3" s="1"/>
  <c r="AX71" i="3"/>
  <c r="BY71" i="3" s="1"/>
  <c r="DO71" i="3" s="1"/>
  <c r="AZ71" i="3"/>
  <c r="CA71" i="3" s="1"/>
  <c r="BB71" i="3"/>
  <c r="CC71" i="3" s="1"/>
  <c r="BD71" i="3"/>
  <c r="BO71" i="3" s="1"/>
  <c r="BF71" i="3"/>
  <c r="AW71" i="3"/>
  <c r="BX71" i="3" s="1"/>
  <c r="DL71" i="3" s="1"/>
  <c r="AY71" i="3"/>
  <c r="BZ71" i="3" s="1"/>
  <c r="BA71" i="3"/>
  <c r="CB71" i="3" s="1"/>
  <c r="BC71" i="3"/>
  <c r="BN71" i="3" s="1"/>
  <c r="BE71" i="3"/>
  <c r="BP71" i="3" s="1"/>
  <c r="AW70" i="3"/>
  <c r="BX70" i="3" s="1"/>
  <c r="DL70" i="3" s="1"/>
  <c r="AY70" i="3"/>
  <c r="BZ70" i="3" s="1"/>
  <c r="BA70" i="3"/>
  <c r="CB70" i="3" s="1"/>
  <c r="BC70" i="3"/>
  <c r="BN70" i="3" s="1"/>
  <c r="BE70" i="3"/>
  <c r="BP70" i="3" s="1"/>
  <c r="AV70" i="3"/>
  <c r="BW70" i="3" s="1"/>
  <c r="DI70" i="3" s="1"/>
  <c r="AX70" i="3"/>
  <c r="BY70" i="3" s="1"/>
  <c r="DO70" i="3" s="1"/>
  <c r="AZ70" i="3"/>
  <c r="CA70" i="3" s="1"/>
  <c r="BB70" i="3"/>
  <c r="CC70" i="3" s="1"/>
  <c r="BD70" i="3"/>
  <c r="BO70" i="3" s="1"/>
  <c r="BF70" i="3"/>
  <c r="AV69" i="3"/>
  <c r="BW69" i="3" s="1"/>
  <c r="DI69" i="3" s="1"/>
  <c r="AX69" i="3"/>
  <c r="BY69" i="3" s="1"/>
  <c r="DO69" i="3" s="1"/>
  <c r="AZ69" i="3"/>
  <c r="CA69" i="3" s="1"/>
  <c r="BB69" i="3"/>
  <c r="CC69" i="3" s="1"/>
  <c r="BD69" i="3"/>
  <c r="BO69" i="3" s="1"/>
  <c r="BF69" i="3"/>
  <c r="AW69" i="3"/>
  <c r="BX69" i="3" s="1"/>
  <c r="DL69" i="3" s="1"/>
  <c r="AY69" i="3"/>
  <c r="BZ69" i="3" s="1"/>
  <c r="BA69" i="3"/>
  <c r="CB69" i="3" s="1"/>
  <c r="BC69" i="3"/>
  <c r="BN69" i="3" s="1"/>
  <c r="BE69" i="3"/>
  <c r="BP69" i="3" s="1"/>
  <c r="AW101" i="3"/>
  <c r="BY101" i="3" s="1"/>
  <c r="DO101" i="3" s="1"/>
  <c r="AY101" i="3"/>
  <c r="CA101" i="3" s="1"/>
  <c r="DU101" i="3" s="1"/>
  <c r="BA101" i="3"/>
  <c r="CC101" i="3" s="1"/>
  <c r="BC101" i="3"/>
  <c r="BN101" i="3" s="1"/>
  <c r="BE101" i="3"/>
  <c r="BP101" i="3" s="1"/>
  <c r="AX101" i="3"/>
  <c r="BZ101" i="3" s="1"/>
  <c r="DR101" i="3" s="1"/>
  <c r="BB101" i="3"/>
  <c r="BM101" i="3" s="1"/>
  <c r="BF101" i="3"/>
  <c r="AV101" i="3"/>
  <c r="BX101" i="3" s="1"/>
  <c r="DL101" i="3" s="1"/>
  <c r="AZ101" i="3"/>
  <c r="CB101" i="3" s="1"/>
  <c r="BD101" i="3"/>
  <c r="BO101" i="3" s="1"/>
  <c r="AW68" i="3"/>
  <c r="BX68" i="3" s="1"/>
  <c r="DL68" i="3" s="1"/>
  <c r="AY68" i="3"/>
  <c r="BZ68" i="3" s="1"/>
  <c r="BA68" i="3"/>
  <c r="CB68" i="3" s="1"/>
  <c r="BC68" i="3"/>
  <c r="BN68" i="3" s="1"/>
  <c r="BE68" i="3"/>
  <c r="BP68" i="3" s="1"/>
  <c r="AV68" i="3"/>
  <c r="BW68" i="3" s="1"/>
  <c r="DI68" i="3" s="1"/>
  <c r="AX68" i="3"/>
  <c r="BY68" i="3" s="1"/>
  <c r="DO68" i="3" s="1"/>
  <c r="AZ68" i="3"/>
  <c r="CA68" i="3" s="1"/>
  <c r="BB68" i="3"/>
  <c r="CC68" i="3" s="1"/>
  <c r="BD68" i="3"/>
  <c r="BO68" i="3" s="1"/>
  <c r="BF68" i="3"/>
  <c r="AV67" i="3"/>
  <c r="BW67" i="3" s="1"/>
  <c r="DI67" i="3" s="1"/>
  <c r="AX67" i="3"/>
  <c r="BY67" i="3" s="1"/>
  <c r="DO67" i="3" s="1"/>
  <c r="AZ67" i="3"/>
  <c r="CA67" i="3" s="1"/>
  <c r="BB67" i="3"/>
  <c r="CC67" i="3" s="1"/>
  <c r="BD67" i="3"/>
  <c r="BO67" i="3" s="1"/>
  <c r="BF67" i="3"/>
  <c r="AW67" i="3"/>
  <c r="BX67" i="3" s="1"/>
  <c r="DL67" i="3" s="1"/>
  <c r="AY67" i="3"/>
  <c r="BZ67" i="3" s="1"/>
  <c r="BA67" i="3"/>
  <c r="CB67" i="3" s="1"/>
  <c r="BC67" i="3"/>
  <c r="BN67" i="3" s="1"/>
  <c r="BE67" i="3"/>
  <c r="BP67" i="3" s="1"/>
  <c r="AW66" i="3"/>
  <c r="BY66" i="3" s="1"/>
  <c r="DO66" i="3" s="1"/>
  <c r="AY66" i="3"/>
  <c r="CA66" i="3" s="1"/>
  <c r="BA66" i="3"/>
  <c r="CC66" i="3" s="1"/>
  <c r="BC66" i="3"/>
  <c r="BN66" i="3" s="1"/>
  <c r="BE66" i="3"/>
  <c r="BP66" i="3" s="1"/>
  <c r="AV66" i="3"/>
  <c r="BX66" i="3" s="1"/>
  <c r="DL66" i="3" s="1"/>
  <c r="AX66" i="3"/>
  <c r="BZ66" i="3" s="1"/>
  <c r="DR66" i="3" s="1"/>
  <c r="AZ66" i="3"/>
  <c r="CB66" i="3" s="1"/>
  <c r="BB66" i="3"/>
  <c r="BM66" i="3" s="1"/>
  <c r="BD66" i="3"/>
  <c r="BO66" i="3" s="1"/>
  <c r="BF66" i="3"/>
  <c r="AV65" i="3"/>
  <c r="BX65" i="3" s="1"/>
  <c r="DL65" i="3" s="1"/>
  <c r="AX65" i="3"/>
  <c r="BZ65" i="3" s="1"/>
  <c r="DR65" i="3" s="1"/>
  <c r="AZ65" i="3"/>
  <c r="CB65" i="3" s="1"/>
  <c r="BB65" i="3"/>
  <c r="BM65" i="3" s="1"/>
  <c r="BD65" i="3"/>
  <c r="BO65" i="3" s="1"/>
  <c r="BF65" i="3"/>
  <c r="AW65" i="3"/>
  <c r="BY65" i="3" s="1"/>
  <c r="DO65" i="3" s="1"/>
  <c r="AY65" i="3"/>
  <c r="BA65" i="3"/>
  <c r="CC65" i="3" s="1"/>
  <c r="BC65" i="3"/>
  <c r="BN65" i="3" s="1"/>
  <c r="BE65" i="3"/>
  <c r="BP65" i="3" s="1"/>
  <c r="AW64" i="3"/>
  <c r="BX64" i="3" s="1"/>
  <c r="DL64" i="3" s="1"/>
  <c r="AY64" i="3"/>
  <c r="BZ64" i="3" s="1"/>
  <c r="BA64" i="3"/>
  <c r="CB64" i="3" s="1"/>
  <c r="BC64" i="3"/>
  <c r="BN64" i="3" s="1"/>
  <c r="BE64" i="3"/>
  <c r="BP64" i="3" s="1"/>
  <c r="AV64" i="3"/>
  <c r="BW64" i="3" s="1"/>
  <c r="DI64" i="3" s="1"/>
  <c r="AX64" i="3"/>
  <c r="BY64" i="3" s="1"/>
  <c r="DO64" i="3" s="1"/>
  <c r="AZ64" i="3"/>
  <c r="CA64" i="3" s="1"/>
  <c r="BB64" i="3"/>
  <c r="CC64" i="3" s="1"/>
  <c r="BD64" i="3"/>
  <c r="BO64" i="3" s="1"/>
  <c r="BF64" i="3"/>
  <c r="AV63" i="3"/>
  <c r="BW63" i="3" s="1"/>
  <c r="DI63" i="3" s="1"/>
  <c r="AX63" i="3"/>
  <c r="BY63" i="3" s="1"/>
  <c r="DO63" i="3" s="1"/>
  <c r="AZ63" i="3"/>
  <c r="CA63" i="3" s="1"/>
  <c r="BB63" i="3"/>
  <c r="CC63" i="3" s="1"/>
  <c r="BD63" i="3"/>
  <c r="BO63" i="3" s="1"/>
  <c r="BF63" i="3"/>
  <c r="AW63" i="3"/>
  <c r="BX63" i="3" s="1"/>
  <c r="DL63" i="3" s="1"/>
  <c r="AY63" i="3"/>
  <c r="BA63" i="3"/>
  <c r="CB63" i="3" s="1"/>
  <c r="BC63" i="3"/>
  <c r="BN63" i="3" s="1"/>
  <c r="BE63" i="3"/>
  <c r="BP63" i="3" s="1"/>
  <c r="AW62" i="3"/>
  <c r="BV62" i="3" s="1"/>
  <c r="DF62" i="3" s="1"/>
  <c r="AY62" i="3"/>
  <c r="BX62" i="3" s="1"/>
  <c r="BA62" i="3"/>
  <c r="BZ62" i="3" s="1"/>
  <c r="BC62" i="3"/>
  <c r="CB62" i="3" s="1"/>
  <c r="BE62" i="3"/>
  <c r="BP62" i="3" s="1"/>
  <c r="AV62" i="3"/>
  <c r="BU62" i="3" s="1"/>
  <c r="DC62" i="3" s="1"/>
  <c r="AX62" i="3"/>
  <c r="BW62" i="3" s="1"/>
  <c r="DI62" i="3" s="1"/>
  <c r="AZ62" i="3"/>
  <c r="BY62" i="3" s="1"/>
  <c r="BB62" i="3"/>
  <c r="BD62" i="3"/>
  <c r="CC62" i="3" s="1"/>
  <c r="BF62" i="3"/>
  <c r="AV61" i="3"/>
  <c r="BW61" i="3" s="1"/>
  <c r="DI61" i="3" s="1"/>
  <c r="AX61" i="3"/>
  <c r="BY61" i="3" s="1"/>
  <c r="DO61" i="3" s="1"/>
  <c r="AZ61" i="3"/>
  <c r="CA61" i="3" s="1"/>
  <c r="BB61" i="3"/>
  <c r="CC61" i="3" s="1"/>
  <c r="BD61" i="3"/>
  <c r="BO61" i="3" s="1"/>
  <c r="BF61" i="3"/>
  <c r="AW61" i="3"/>
  <c r="BX61" i="3" s="1"/>
  <c r="DL61" i="3" s="1"/>
  <c r="AY61" i="3"/>
  <c r="BZ61" i="3" s="1"/>
  <c r="BA61" i="3"/>
  <c r="CB61" i="3" s="1"/>
  <c r="BC61" i="3"/>
  <c r="BN61" i="3" s="1"/>
  <c r="BE61" i="3"/>
  <c r="BP61" i="3" s="1"/>
  <c r="AW60" i="3"/>
  <c r="BV60" i="3" s="1"/>
  <c r="DF60" i="3" s="1"/>
  <c r="AY60" i="3"/>
  <c r="BX60" i="3" s="1"/>
  <c r="BA60" i="3"/>
  <c r="BZ60" i="3" s="1"/>
  <c r="DR60" i="3" s="1"/>
  <c r="BC60" i="3"/>
  <c r="CB60" i="3" s="1"/>
  <c r="DX60" i="3" s="1"/>
  <c r="BE60" i="3"/>
  <c r="BP60" i="3" s="1"/>
  <c r="AV60" i="3"/>
  <c r="BU60" i="3" s="1"/>
  <c r="DC60" i="3" s="1"/>
  <c r="AX60" i="3"/>
  <c r="BW60" i="3" s="1"/>
  <c r="DI60" i="3" s="1"/>
  <c r="AZ60" i="3"/>
  <c r="BY60" i="3" s="1"/>
  <c r="BB60" i="3"/>
  <c r="CA60" i="3" s="1"/>
  <c r="DU60" i="3" s="1"/>
  <c r="BD60" i="3"/>
  <c r="CC60" i="3" s="1"/>
  <c r="BF60" i="3"/>
  <c r="AV59" i="3"/>
  <c r="BG59" i="3" s="1"/>
  <c r="AX59" i="3"/>
  <c r="BI59" i="3" s="1"/>
  <c r="AZ59" i="3"/>
  <c r="BS59" i="3" s="1"/>
  <c r="BB59" i="3"/>
  <c r="BM59" i="3" s="1"/>
  <c r="BD59" i="3"/>
  <c r="BO59" i="3" s="1"/>
  <c r="BF59" i="3"/>
  <c r="BY59" i="3" s="1"/>
  <c r="AW59" i="3"/>
  <c r="BH59" i="3" s="1"/>
  <c r="AY59" i="3"/>
  <c r="BA59" i="3"/>
  <c r="BT59" i="3" s="1"/>
  <c r="BC59" i="3"/>
  <c r="BN59" i="3" s="1"/>
  <c r="BE59" i="3"/>
  <c r="BP59" i="3" s="1"/>
  <c r="AW58" i="3"/>
  <c r="BW58" i="3" s="1"/>
  <c r="DI58" i="3" s="1"/>
  <c r="AY58" i="3"/>
  <c r="BY58" i="3" s="1"/>
  <c r="BA58" i="3"/>
  <c r="CA58" i="3" s="1"/>
  <c r="BC58" i="3"/>
  <c r="CC58" i="3" s="1"/>
  <c r="BE58" i="3"/>
  <c r="BP58" i="3" s="1"/>
  <c r="AV58" i="3"/>
  <c r="BV58" i="3" s="1"/>
  <c r="DF58" i="3" s="1"/>
  <c r="AX58" i="3"/>
  <c r="BX58" i="3" s="1"/>
  <c r="DL58" i="3" s="1"/>
  <c r="AZ58" i="3"/>
  <c r="BZ58" i="3" s="1"/>
  <c r="BB58" i="3"/>
  <c r="CB58" i="3" s="1"/>
  <c r="BD58" i="3"/>
  <c r="BO58" i="3" s="1"/>
  <c r="BF58" i="3"/>
  <c r="AV57" i="3"/>
  <c r="BR57" i="3" s="1"/>
  <c r="AX57" i="3"/>
  <c r="BT57" i="3" s="1"/>
  <c r="CZ57" i="3" s="1"/>
  <c r="AZ57" i="3"/>
  <c r="BV57" i="3" s="1"/>
  <c r="BB57" i="3"/>
  <c r="BX57" i="3" s="1"/>
  <c r="DL57" i="3" s="1"/>
  <c r="BD57" i="3"/>
  <c r="BZ57" i="3" s="1"/>
  <c r="DR57" i="3" s="1"/>
  <c r="BF57" i="3"/>
  <c r="AW57" i="3"/>
  <c r="BS57" i="3" s="1"/>
  <c r="AY57" i="3"/>
  <c r="BU57" i="3" s="1"/>
  <c r="BA57" i="3"/>
  <c r="BW57" i="3" s="1"/>
  <c r="BC57" i="3"/>
  <c r="BY57" i="3" s="1"/>
  <c r="DO57" i="3" s="1"/>
  <c r="BE57" i="3"/>
  <c r="CA57" i="3" s="1"/>
  <c r="DU57" i="3" s="1"/>
  <c r="AW56" i="3"/>
  <c r="BY56" i="3" s="1"/>
  <c r="DO56" i="3" s="1"/>
  <c r="AY56" i="3"/>
  <c r="CA56" i="3" s="1"/>
  <c r="BA56" i="3"/>
  <c r="CC56" i="3" s="1"/>
  <c r="BC56" i="3"/>
  <c r="BN56" i="3" s="1"/>
  <c r="BE56" i="3"/>
  <c r="BP56" i="3" s="1"/>
  <c r="AV56" i="3"/>
  <c r="BX56" i="3" s="1"/>
  <c r="DL56" i="3" s="1"/>
  <c r="AX56" i="3"/>
  <c r="BZ56" i="3" s="1"/>
  <c r="DR56" i="3" s="1"/>
  <c r="AZ56" i="3"/>
  <c r="CB56" i="3" s="1"/>
  <c r="BB56" i="3"/>
  <c r="BM56" i="3" s="1"/>
  <c r="BD56" i="3"/>
  <c r="BO56" i="3" s="1"/>
  <c r="BF56" i="3"/>
  <c r="AV55" i="3"/>
  <c r="BT55" i="3" s="1"/>
  <c r="CZ55" i="3" s="1"/>
  <c r="AX55" i="3"/>
  <c r="BV55" i="3" s="1"/>
  <c r="DF55" i="3" s="1"/>
  <c r="AZ55" i="3"/>
  <c r="BX55" i="3" s="1"/>
  <c r="BB55" i="3"/>
  <c r="BZ55" i="3" s="1"/>
  <c r="DR55" i="3" s="1"/>
  <c r="BD55" i="3"/>
  <c r="CB55" i="3" s="1"/>
  <c r="DX55" i="3" s="1"/>
  <c r="BF55" i="3"/>
  <c r="AW55" i="3"/>
  <c r="BU55" i="3" s="1"/>
  <c r="DC55" i="3" s="1"/>
  <c r="AY55" i="3"/>
  <c r="BW55" i="3" s="1"/>
  <c r="BA55" i="3"/>
  <c r="BY55" i="3" s="1"/>
  <c r="BC55" i="3"/>
  <c r="CA55" i="3" s="1"/>
  <c r="DU55" i="3" s="1"/>
  <c r="BE55" i="3"/>
  <c r="CC55" i="3" s="1"/>
  <c r="AW54" i="3"/>
  <c r="BV54" i="3" s="1"/>
  <c r="DF54" i="3" s="1"/>
  <c r="AY54" i="3"/>
  <c r="BX54" i="3" s="1"/>
  <c r="BA54" i="3"/>
  <c r="BZ54" i="3" s="1"/>
  <c r="DR54" i="3" s="1"/>
  <c r="BC54" i="3"/>
  <c r="CB54" i="3" s="1"/>
  <c r="DX54" i="3" s="1"/>
  <c r="BE54" i="3"/>
  <c r="BP54" i="3" s="1"/>
  <c r="AV54" i="3"/>
  <c r="BU54" i="3" s="1"/>
  <c r="DC54" i="3" s="1"/>
  <c r="AX54" i="3"/>
  <c r="BW54" i="3" s="1"/>
  <c r="DI54" i="3" s="1"/>
  <c r="AZ54" i="3"/>
  <c r="BY54" i="3" s="1"/>
  <c r="BB54" i="3"/>
  <c r="CA54" i="3" s="1"/>
  <c r="DU54" i="3" s="1"/>
  <c r="BD54" i="3"/>
  <c r="CC54" i="3" s="1"/>
  <c r="BF54" i="3"/>
  <c r="AW32" i="3"/>
  <c r="BT32" i="3" s="1"/>
  <c r="CZ32" i="3" s="1"/>
  <c r="AY32" i="3"/>
  <c r="BV32" i="3" s="1"/>
  <c r="BA32" i="3"/>
  <c r="BX32" i="3" s="1"/>
  <c r="BC32" i="3"/>
  <c r="BZ32" i="3" s="1"/>
  <c r="DR32" i="3" s="1"/>
  <c r="BE32" i="3"/>
  <c r="CB32" i="3" s="1"/>
  <c r="DX32" i="3" s="1"/>
  <c r="AX32" i="3"/>
  <c r="BU32" i="3" s="1"/>
  <c r="DC32" i="3" s="1"/>
  <c r="BB32" i="3"/>
  <c r="BY32" i="3" s="1"/>
  <c r="DO32" i="3" s="1"/>
  <c r="BF32" i="3"/>
  <c r="CC32" i="3" s="1"/>
  <c r="AV32" i="3"/>
  <c r="BS32" i="3" s="1"/>
  <c r="AZ32" i="3"/>
  <c r="BW32" i="3" s="1"/>
  <c r="BD32" i="3"/>
  <c r="CA32" i="3" s="1"/>
  <c r="DU32" i="3" s="1"/>
  <c r="AV29" i="3"/>
  <c r="BT29" i="3" s="1"/>
  <c r="CZ29" i="3" s="1"/>
  <c r="AX29" i="3"/>
  <c r="BV29" i="3" s="1"/>
  <c r="DF29" i="3" s="1"/>
  <c r="AZ29" i="3"/>
  <c r="BX29" i="3" s="1"/>
  <c r="BB29" i="3"/>
  <c r="BZ29" i="3" s="1"/>
  <c r="DR29" i="3" s="1"/>
  <c r="BD29" i="3"/>
  <c r="CB29" i="3" s="1"/>
  <c r="DX29" i="3" s="1"/>
  <c r="BF29" i="3"/>
  <c r="AY29" i="3"/>
  <c r="BW29" i="3" s="1"/>
  <c r="DI29" i="3" s="1"/>
  <c r="BC29" i="3"/>
  <c r="CA29" i="3" s="1"/>
  <c r="DU29" i="3" s="1"/>
  <c r="AW29" i="3"/>
  <c r="BU29" i="3" s="1"/>
  <c r="DC29" i="3" s="1"/>
  <c r="BA29" i="3"/>
  <c r="BY29" i="3" s="1"/>
  <c r="DO29" i="3" s="1"/>
  <c r="BE29" i="3"/>
  <c r="CC29" i="3" s="1"/>
  <c r="AW26" i="3"/>
  <c r="BU26" i="3" s="1"/>
  <c r="DC26" i="3" s="1"/>
  <c r="AY26" i="3"/>
  <c r="BW26" i="3" s="1"/>
  <c r="BA26" i="3"/>
  <c r="BY26" i="3" s="1"/>
  <c r="DO26" i="3" s="1"/>
  <c r="BC26" i="3"/>
  <c r="CA26" i="3" s="1"/>
  <c r="DU26" i="3" s="1"/>
  <c r="BE26" i="3"/>
  <c r="CC26" i="3" s="1"/>
  <c r="AV26" i="3"/>
  <c r="BT26" i="3" s="1"/>
  <c r="CZ26" i="3" s="1"/>
  <c r="AZ26" i="3"/>
  <c r="BX26" i="3" s="1"/>
  <c r="DL26" i="3" s="1"/>
  <c r="BD26" i="3"/>
  <c r="CB26" i="3" s="1"/>
  <c r="DX26" i="3" s="1"/>
  <c r="AX26" i="3"/>
  <c r="BV26" i="3" s="1"/>
  <c r="DF26" i="3" s="1"/>
  <c r="BB26" i="3"/>
  <c r="BZ26" i="3" s="1"/>
  <c r="DR26" i="3" s="1"/>
  <c r="BF26" i="3"/>
  <c r="AW18" i="3"/>
  <c r="BW18" i="3" s="1"/>
  <c r="DI18" i="3" s="1"/>
  <c r="AY18" i="3"/>
  <c r="BY18" i="3" s="1"/>
  <c r="DO18" i="3" s="1"/>
  <c r="BA18" i="3"/>
  <c r="CA18" i="3" s="1"/>
  <c r="DU18" i="3" s="1"/>
  <c r="BC18" i="3"/>
  <c r="CC18" i="3" s="1"/>
  <c r="BE18" i="3"/>
  <c r="BP18" i="3" s="1"/>
  <c r="AV18" i="3"/>
  <c r="BV18" i="3" s="1"/>
  <c r="DF18" i="3" s="1"/>
  <c r="AZ18" i="3"/>
  <c r="BZ18" i="3" s="1"/>
  <c r="DR18" i="3" s="1"/>
  <c r="BD18" i="3"/>
  <c r="BO18" i="3" s="1"/>
  <c r="AX18" i="3"/>
  <c r="BX18" i="3" s="1"/>
  <c r="BB18" i="3"/>
  <c r="CB18" i="3" s="1"/>
  <c r="DX18" i="3" s="1"/>
  <c r="BF18" i="3"/>
  <c r="AV19" i="3"/>
  <c r="BV19" i="3" s="1"/>
  <c r="DF19" i="3" s="1"/>
  <c r="AX19" i="3"/>
  <c r="BX19" i="3" s="1"/>
  <c r="AZ19" i="3"/>
  <c r="BZ19" i="3" s="1"/>
  <c r="DR19" i="3" s="1"/>
  <c r="BB19" i="3"/>
  <c r="CB19" i="3" s="1"/>
  <c r="DX19" i="3" s="1"/>
  <c r="BD19" i="3"/>
  <c r="BO19" i="3" s="1"/>
  <c r="BF19" i="3"/>
  <c r="AW19" i="3"/>
  <c r="BW19" i="3" s="1"/>
  <c r="DI19" i="3" s="1"/>
  <c r="BA19" i="3"/>
  <c r="CA19" i="3" s="1"/>
  <c r="DU19" i="3" s="1"/>
  <c r="BE19" i="3"/>
  <c r="BP19" i="3" s="1"/>
  <c r="AY19" i="3"/>
  <c r="BY19" i="3" s="1"/>
  <c r="BC19" i="3"/>
  <c r="CC19" i="3" s="1"/>
  <c r="AV15" i="3"/>
  <c r="BV15" i="3" s="1"/>
  <c r="DF15" i="3" s="1"/>
  <c r="AX15" i="3"/>
  <c r="BX15" i="3" s="1"/>
  <c r="AZ15" i="3"/>
  <c r="BZ15" i="3" s="1"/>
  <c r="DR15" i="3" s="1"/>
  <c r="BB15" i="3"/>
  <c r="CB15" i="3" s="1"/>
  <c r="DX15" i="3" s="1"/>
  <c r="BD15" i="3"/>
  <c r="BO15" i="3" s="1"/>
  <c r="BF15" i="3"/>
  <c r="AW15" i="3"/>
  <c r="BW15" i="3" s="1"/>
  <c r="DI15" i="3" s="1"/>
  <c r="BA15" i="3"/>
  <c r="CA15" i="3" s="1"/>
  <c r="DU15" i="3" s="1"/>
  <c r="BE15" i="3"/>
  <c r="BP15" i="3" s="1"/>
  <c r="AY15" i="3"/>
  <c r="BY15" i="3" s="1"/>
  <c r="DO15" i="3" s="1"/>
  <c r="BC15" i="3"/>
  <c r="CC15" i="3" s="1"/>
  <c r="AW14" i="3"/>
  <c r="BV14" i="3" s="1"/>
  <c r="DF14" i="3" s="1"/>
  <c r="AY14" i="3"/>
  <c r="BX14" i="3" s="1"/>
  <c r="BA14" i="3"/>
  <c r="BZ14" i="3" s="1"/>
  <c r="DR14" i="3" s="1"/>
  <c r="BC14" i="3"/>
  <c r="CB14" i="3" s="1"/>
  <c r="DX14" i="3" s="1"/>
  <c r="BE14" i="3"/>
  <c r="BP14" i="3" s="1"/>
  <c r="AV14" i="3"/>
  <c r="BU14" i="3" s="1"/>
  <c r="DC14" i="3" s="1"/>
  <c r="AZ14" i="3"/>
  <c r="BY14" i="3" s="1"/>
  <c r="DO14" i="3" s="1"/>
  <c r="BD14" i="3"/>
  <c r="CC14" i="3" s="1"/>
  <c r="AX14" i="3"/>
  <c r="BW14" i="3" s="1"/>
  <c r="BB14" i="3"/>
  <c r="CA14" i="3" s="1"/>
  <c r="DU14" i="3" s="1"/>
  <c r="BF14" i="3"/>
  <c r="AV13" i="3"/>
  <c r="BU13" i="3" s="1"/>
  <c r="DC13" i="3" s="1"/>
  <c r="AX13" i="3"/>
  <c r="BW13" i="3" s="1"/>
  <c r="AZ13" i="3"/>
  <c r="BY13" i="3" s="1"/>
  <c r="DO13" i="3" s="1"/>
  <c r="BB13" i="3"/>
  <c r="CA13" i="3" s="1"/>
  <c r="DU13" i="3" s="1"/>
  <c r="BD13" i="3"/>
  <c r="CC13" i="3" s="1"/>
  <c r="BF13" i="3"/>
  <c r="AY13" i="3"/>
  <c r="BX13" i="3" s="1"/>
  <c r="DL13" i="3" s="1"/>
  <c r="BC13" i="3"/>
  <c r="CB13" i="3" s="1"/>
  <c r="DX13" i="3" s="1"/>
  <c r="AW13" i="3"/>
  <c r="BV13" i="3" s="1"/>
  <c r="DF13" i="3" s="1"/>
  <c r="BA13" i="3"/>
  <c r="BZ13" i="3" s="1"/>
  <c r="DR13" i="3" s="1"/>
  <c r="BE13" i="3"/>
  <c r="BP13" i="3" s="1"/>
  <c r="AW12" i="3"/>
  <c r="BV12" i="3" s="1"/>
  <c r="DF12" i="3" s="1"/>
  <c r="AY12" i="3"/>
  <c r="BX12" i="3" s="1"/>
  <c r="BA12" i="3"/>
  <c r="BZ12" i="3" s="1"/>
  <c r="DR12" i="3" s="1"/>
  <c r="BC12" i="3"/>
  <c r="CB12" i="3" s="1"/>
  <c r="DX12" i="3" s="1"/>
  <c r="BE12" i="3"/>
  <c r="BP12" i="3" s="1"/>
  <c r="AX12" i="3"/>
  <c r="BI12" i="3" s="1"/>
  <c r="BB12" i="3"/>
  <c r="CA12" i="3" s="1"/>
  <c r="DU12" i="3" s="1"/>
  <c r="BF12" i="3"/>
  <c r="AV12" i="3"/>
  <c r="BG12" i="3" s="1"/>
  <c r="AZ12" i="3"/>
  <c r="BK12" i="3" s="1"/>
  <c r="BD12" i="3"/>
  <c r="CC12" i="3" s="1"/>
  <c r="AV11" i="3"/>
  <c r="BU11" i="3" s="1"/>
  <c r="DC11" i="3" s="1"/>
  <c r="AX11" i="3"/>
  <c r="BW11" i="3" s="1"/>
  <c r="AZ11" i="3"/>
  <c r="BY11" i="3" s="1"/>
  <c r="DO11" i="3" s="1"/>
  <c r="BB11" i="3"/>
  <c r="CA11" i="3" s="1"/>
  <c r="DU11" i="3" s="1"/>
  <c r="BD11" i="3"/>
  <c r="CC11" i="3" s="1"/>
  <c r="BF11" i="3"/>
  <c r="AW11" i="3"/>
  <c r="BV11" i="3" s="1"/>
  <c r="DF11" i="3" s="1"/>
  <c r="BA11" i="3"/>
  <c r="BZ11" i="3" s="1"/>
  <c r="DR11" i="3" s="1"/>
  <c r="BE11" i="3"/>
  <c r="BP11" i="3" s="1"/>
  <c r="AY11" i="3"/>
  <c r="BX11" i="3" s="1"/>
  <c r="BC11" i="3"/>
  <c r="CB11" i="3" s="1"/>
  <c r="DX11" i="3" s="1"/>
  <c r="AW10" i="3"/>
  <c r="BV10" i="3" s="1"/>
  <c r="DF10" i="3" s="1"/>
  <c r="AY10" i="3"/>
  <c r="BX10" i="3" s="1"/>
  <c r="BA10" i="3"/>
  <c r="BZ10" i="3" s="1"/>
  <c r="DR10" i="3" s="1"/>
  <c r="BC10" i="3"/>
  <c r="BN10" i="3" s="1"/>
  <c r="BE10" i="3"/>
  <c r="BP10" i="3" s="1"/>
  <c r="AV10" i="3"/>
  <c r="BG10" i="3" s="1"/>
  <c r="AZ10" i="3"/>
  <c r="BK10" i="3" s="1"/>
  <c r="BD10" i="3"/>
  <c r="BO10" i="3" s="1"/>
  <c r="AX10" i="3"/>
  <c r="BW10" i="3" s="1"/>
  <c r="BB10" i="3"/>
  <c r="CA10" i="3" s="1"/>
  <c r="DU10" i="3" s="1"/>
  <c r="BF10" i="3"/>
  <c r="AV9" i="3"/>
  <c r="BV9" i="3" s="1"/>
  <c r="DF9" i="3" s="1"/>
  <c r="AX9" i="3"/>
  <c r="BX9" i="3" s="1"/>
  <c r="AZ9" i="3"/>
  <c r="BZ9" i="3" s="1"/>
  <c r="DR9" i="3" s="1"/>
  <c r="BB9" i="3"/>
  <c r="CB9" i="3" s="1"/>
  <c r="DX9" i="3" s="1"/>
  <c r="BD9" i="3"/>
  <c r="BO9" i="3" s="1"/>
  <c r="BF9" i="3"/>
  <c r="AY9" i="3"/>
  <c r="BY9" i="3" s="1"/>
  <c r="DO9" i="3" s="1"/>
  <c r="BC9" i="3"/>
  <c r="CC9" i="3" s="1"/>
  <c r="AW9" i="3"/>
  <c r="BW9" i="3" s="1"/>
  <c r="DI9" i="3" s="1"/>
  <c r="BA9" i="3"/>
  <c r="CA9" i="3" s="1"/>
  <c r="DU9" i="3" s="1"/>
  <c r="BE9" i="3"/>
  <c r="BP9" i="3" s="1"/>
  <c r="AW8" i="3"/>
  <c r="BH8" i="3" s="1"/>
  <c r="AY8" i="3"/>
  <c r="BJ8" i="3" s="1"/>
  <c r="BA8" i="3"/>
  <c r="BL8" i="3" s="1"/>
  <c r="BC8" i="3"/>
  <c r="BN8" i="3" s="1"/>
  <c r="BE8" i="3"/>
  <c r="BP8" i="3" s="1"/>
  <c r="AX8" i="3"/>
  <c r="BI8" i="3" s="1"/>
  <c r="BB8" i="3"/>
  <c r="BM8" i="3" s="1"/>
  <c r="BF8" i="3"/>
  <c r="AV8" i="3"/>
  <c r="BG8" i="3" s="1"/>
  <c r="AZ8" i="3"/>
  <c r="BK8" i="3" s="1"/>
  <c r="BD8" i="3"/>
  <c r="BO8" i="3" s="1"/>
  <c r="AV7" i="3"/>
  <c r="BV7" i="3" s="1"/>
  <c r="DF7" i="3" s="1"/>
  <c r="AX7" i="3"/>
  <c r="BX7" i="3" s="1"/>
  <c r="AZ7" i="3"/>
  <c r="BZ7" i="3" s="1"/>
  <c r="DR7" i="3" s="1"/>
  <c r="BB7" i="3"/>
  <c r="CB7" i="3" s="1"/>
  <c r="DX7" i="3" s="1"/>
  <c r="BD7" i="3"/>
  <c r="BO7" i="3" s="1"/>
  <c r="BF7" i="3"/>
  <c r="AW7" i="3"/>
  <c r="BW7" i="3" s="1"/>
  <c r="DI7" i="3" s="1"/>
  <c r="BA7" i="3"/>
  <c r="CA7" i="3" s="1"/>
  <c r="DU7" i="3" s="1"/>
  <c r="BE7" i="3"/>
  <c r="BP7" i="3" s="1"/>
  <c r="AY7" i="3"/>
  <c r="BY7" i="3" s="1"/>
  <c r="DO7" i="3" s="1"/>
  <c r="BC7" i="3"/>
  <c r="CC7" i="3" s="1"/>
  <c r="AV5" i="3"/>
  <c r="BG5" i="3" s="1"/>
  <c r="AX5" i="3"/>
  <c r="BX5" i="3" s="1"/>
  <c r="AZ5" i="3"/>
  <c r="BK5" i="3" s="1"/>
  <c r="BB5" i="3"/>
  <c r="BM5" i="3" s="1"/>
  <c r="BD5" i="3"/>
  <c r="BO5" i="3" s="1"/>
  <c r="BF5" i="3"/>
  <c r="AY5" i="3"/>
  <c r="BJ5" i="3" s="1"/>
  <c r="BC5" i="3"/>
  <c r="BN5" i="3" s="1"/>
  <c r="AW5" i="3"/>
  <c r="BW5" i="3" s="1"/>
  <c r="BA5" i="3"/>
  <c r="BL5" i="3" s="1"/>
  <c r="BE5" i="3"/>
  <c r="BP5" i="3" s="1"/>
  <c r="AV4" i="3"/>
  <c r="BV4" i="3" s="1"/>
  <c r="DF4" i="3" s="1"/>
  <c r="AW4" i="3"/>
  <c r="BW4" i="3" s="1"/>
  <c r="AY4" i="3"/>
  <c r="BY4" i="3" s="1"/>
  <c r="DO4" i="3" s="1"/>
  <c r="BA4" i="3"/>
  <c r="CA4" i="3" s="1"/>
  <c r="DU4" i="3" s="1"/>
  <c r="BC4" i="3"/>
  <c r="CC4" i="3" s="1"/>
  <c r="BE4" i="3"/>
  <c r="BP4" i="3" s="1"/>
  <c r="AX4" i="3"/>
  <c r="BX4" i="3" s="1"/>
  <c r="DL4" i="3" s="1"/>
  <c r="BB4" i="3"/>
  <c r="CB4" i="3" s="1"/>
  <c r="DX4" i="3" s="1"/>
  <c r="BF4" i="3"/>
  <c r="AZ4" i="3"/>
  <c r="BZ4" i="3" s="1"/>
  <c r="DR4" i="3" s="1"/>
  <c r="BD4" i="3"/>
  <c r="BO4" i="3" s="1"/>
  <c r="AW6" i="3"/>
  <c r="BH6" i="3" s="1"/>
  <c r="AY6" i="3"/>
  <c r="BJ6" i="3" s="1"/>
  <c r="BA6" i="3"/>
  <c r="BL6" i="3" s="1"/>
  <c r="BC6" i="3"/>
  <c r="BN6" i="3" s="1"/>
  <c r="BE6" i="3"/>
  <c r="BP6" i="3" s="1"/>
  <c r="AV6" i="3"/>
  <c r="BG6" i="3" s="1"/>
  <c r="AZ6" i="3"/>
  <c r="BK6" i="3" s="1"/>
  <c r="BD6" i="3"/>
  <c r="BO6" i="3" s="1"/>
  <c r="AX6" i="3"/>
  <c r="BX6" i="3" s="1"/>
  <c r="BB6" i="3"/>
  <c r="BM6" i="3" s="1"/>
  <c r="BF6" i="3"/>
  <c r="AW3" i="3"/>
  <c r="BX3" i="3" s="1"/>
  <c r="AY3" i="3"/>
  <c r="BZ3" i="3" s="1"/>
  <c r="DR3" i="3" s="1"/>
  <c r="BA3" i="3"/>
  <c r="CB3" i="3" s="1"/>
  <c r="DX3" i="3" s="1"/>
  <c r="BC3" i="3"/>
  <c r="BN3" i="3" s="1"/>
  <c r="BE3" i="3"/>
  <c r="BP3" i="3" s="1"/>
  <c r="AV3" i="3"/>
  <c r="BW3" i="3" s="1"/>
  <c r="DI3" i="3" s="1"/>
  <c r="AX3" i="3"/>
  <c r="BY3" i="3" s="1"/>
  <c r="DO3" i="3" s="1"/>
  <c r="AZ3" i="3"/>
  <c r="CA3" i="3" s="1"/>
  <c r="DU3" i="3" s="1"/>
  <c r="BB3" i="3"/>
  <c r="CC3" i="3" s="1"/>
  <c r="BD3" i="3"/>
  <c r="BO3" i="3" s="1"/>
  <c r="BF3" i="3"/>
  <c r="AX2" i="3"/>
  <c r="BI2" i="3" s="1"/>
  <c r="AZ2" i="3"/>
  <c r="BK2" i="3" s="1"/>
  <c r="BB2" i="3"/>
  <c r="BM2" i="3" s="1"/>
  <c r="BD2" i="3"/>
  <c r="BO2" i="3" s="1"/>
  <c r="BF2" i="3"/>
  <c r="AW2" i="3"/>
  <c r="BX2" i="3" s="1"/>
  <c r="AY2" i="3"/>
  <c r="BJ2" i="3" s="1"/>
  <c r="BA2" i="3"/>
  <c r="BL2" i="3" s="1"/>
  <c r="BC2" i="3"/>
  <c r="BN2" i="3" s="1"/>
  <c r="BE2" i="3"/>
  <c r="BP2" i="3" s="1"/>
  <c r="AV2" i="3"/>
  <c r="BG2" i="3" s="1"/>
  <c r="AW50" i="3"/>
  <c r="BV50" i="3" s="1"/>
  <c r="DF50" i="3" s="1"/>
  <c r="AY50" i="3"/>
  <c r="BX50" i="3" s="1"/>
  <c r="BA50" i="3"/>
  <c r="BZ50" i="3" s="1"/>
  <c r="BC50" i="3"/>
  <c r="CB50" i="3" s="1"/>
  <c r="BE50" i="3"/>
  <c r="BP50" i="3" s="1"/>
  <c r="AV50" i="3"/>
  <c r="BU50" i="3" s="1"/>
  <c r="DC50" i="3" s="1"/>
  <c r="AX50" i="3"/>
  <c r="BW50" i="3" s="1"/>
  <c r="DI50" i="3" s="1"/>
  <c r="AZ50" i="3"/>
  <c r="BY50" i="3" s="1"/>
  <c r="BB50" i="3"/>
  <c r="CA50" i="3" s="1"/>
  <c r="BD50" i="3"/>
  <c r="CC50" i="3" s="1"/>
  <c r="BF50" i="3"/>
  <c r="AW52" i="3"/>
  <c r="BU52" i="3" s="1"/>
  <c r="DC52" i="3" s="1"/>
  <c r="AY52" i="3"/>
  <c r="BW52" i="3" s="1"/>
  <c r="BA52" i="3"/>
  <c r="BY52" i="3" s="1"/>
  <c r="BC52" i="3"/>
  <c r="CA52" i="3" s="1"/>
  <c r="BE52" i="3"/>
  <c r="CC52" i="3" s="1"/>
  <c r="AV52" i="3"/>
  <c r="BT52" i="3" s="1"/>
  <c r="CZ52" i="3" s="1"/>
  <c r="AX52" i="3"/>
  <c r="BV52" i="3" s="1"/>
  <c r="DF52" i="3" s="1"/>
  <c r="AZ52" i="3"/>
  <c r="BX52" i="3" s="1"/>
  <c r="BB52" i="3"/>
  <c r="BZ52" i="3" s="1"/>
  <c r="BD52" i="3"/>
  <c r="CB52" i="3" s="1"/>
  <c r="BF52" i="3"/>
  <c r="AW20" i="3"/>
  <c r="BH20" i="3" s="1"/>
  <c r="AY20" i="3"/>
  <c r="BA20" i="3"/>
  <c r="BL20" i="3" s="1"/>
  <c r="BC20" i="3"/>
  <c r="BN20" i="3" s="1"/>
  <c r="BE20" i="3"/>
  <c r="BP20" i="3" s="1"/>
  <c r="AX20" i="3"/>
  <c r="BI20" i="3" s="1"/>
  <c r="BB20" i="3"/>
  <c r="BM20" i="3" s="1"/>
  <c r="BF20" i="3"/>
  <c r="AV20" i="3"/>
  <c r="BG20" i="3" s="1"/>
  <c r="AZ20" i="3"/>
  <c r="BK20" i="3" s="1"/>
  <c r="BD20" i="3"/>
  <c r="BO20" i="3" s="1"/>
  <c r="AV21" i="3"/>
  <c r="BG21" i="3" s="1"/>
  <c r="AX21" i="3"/>
  <c r="AZ21" i="3"/>
  <c r="BB21" i="3"/>
  <c r="BD21" i="3"/>
  <c r="BO21" i="3" s="1"/>
  <c r="BF21" i="3"/>
  <c r="AY21" i="3"/>
  <c r="BJ21" i="3" s="1"/>
  <c r="BC21" i="3"/>
  <c r="BN21" i="3" s="1"/>
  <c r="AW21" i="3"/>
  <c r="BH21" i="3" s="1"/>
  <c r="BA21" i="3"/>
  <c r="BL21" i="3" s="1"/>
  <c r="BE21" i="3"/>
  <c r="BP21" i="3" s="1"/>
  <c r="AV17" i="3"/>
  <c r="BG17" i="3" s="1"/>
  <c r="AX17" i="3"/>
  <c r="AZ17" i="3"/>
  <c r="BK17" i="3" s="1"/>
  <c r="BB17" i="3"/>
  <c r="BM17" i="3" s="1"/>
  <c r="BD17" i="3"/>
  <c r="BO17" i="3" s="1"/>
  <c r="BF17" i="3"/>
  <c r="AY17" i="3"/>
  <c r="BJ17" i="3" s="1"/>
  <c r="BC17" i="3"/>
  <c r="BN17" i="3" s="1"/>
  <c r="AW17" i="3"/>
  <c r="BH17" i="3" s="1"/>
  <c r="BA17" i="3"/>
  <c r="BL17" i="3" s="1"/>
  <c r="BE17" i="3"/>
  <c r="BP17" i="3" s="1"/>
  <c r="AW22" i="3"/>
  <c r="BH22" i="3" s="1"/>
  <c r="AY22" i="3"/>
  <c r="BA22" i="3"/>
  <c r="BC22" i="3"/>
  <c r="BE22" i="3"/>
  <c r="BP22" i="3" s="1"/>
  <c r="AV22" i="3"/>
  <c r="BG22" i="3" s="1"/>
  <c r="AZ22" i="3"/>
  <c r="BK22" i="3" s="1"/>
  <c r="BD22" i="3"/>
  <c r="AX22" i="3"/>
  <c r="BB22" i="3"/>
  <c r="BM22" i="3" s="1"/>
  <c r="BF22" i="3"/>
  <c r="AV23" i="3"/>
  <c r="BG23" i="3" s="1"/>
  <c r="AX23" i="3"/>
  <c r="AZ23" i="3"/>
  <c r="BB23" i="3"/>
  <c r="BM23" i="3" s="1"/>
  <c r="BD23" i="3"/>
  <c r="BO23" i="3" s="1"/>
  <c r="BF23" i="3"/>
  <c r="AW23" i="3"/>
  <c r="BH23" i="3" s="1"/>
  <c r="BA23" i="3"/>
  <c r="BL23" i="3" s="1"/>
  <c r="BE23" i="3"/>
  <c r="BP23" i="3" s="1"/>
  <c r="AY23" i="3"/>
  <c r="BC23" i="3"/>
  <c r="BN23" i="3" s="1"/>
  <c r="AW24" i="3"/>
  <c r="BH24" i="3" s="1"/>
  <c r="AY24" i="3"/>
  <c r="BA24" i="3"/>
  <c r="BL24" i="3" s="1"/>
  <c r="BC24" i="3"/>
  <c r="BN24" i="3" s="1"/>
  <c r="BE24" i="3"/>
  <c r="BP24" i="3" s="1"/>
  <c r="AX24" i="3"/>
  <c r="BI24" i="3" s="1"/>
  <c r="BB24" i="3"/>
  <c r="BM24" i="3" s="1"/>
  <c r="BF24" i="3"/>
  <c r="AV24" i="3"/>
  <c r="BG24" i="3" s="1"/>
  <c r="AZ24" i="3"/>
  <c r="BD24" i="3"/>
  <c r="BO24" i="3" s="1"/>
  <c r="AV25" i="3"/>
  <c r="BG25" i="3" s="1"/>
  <c r="AX25" i="3"/>
  <c r="AZ25" i="3"/>
  <c r="BB25" i="3"/>
  <c r="BM25" i="3" s="1"/>
  <c r="BD25" i="3"/>
  <c r="BO25" i="3" s="1"/>
  <c r="BF25" i="3"/>
  <c r="AY25" i="3"/>
  <c r="BJ25" i="3" s="1"/>
  <c r="BC25" i="3"/>
  <c r="BN25" i="3" s="1"/>
  <c r="AW25" i="3"/>
  <c r="BH25" i="3" s="1"/>
  <c r="BA25" i="3"/>
  <c r="BL25" i="3" s="1"/>
  <c r="BE25" i="3"/>
  <c r="BP25" i="3" s="1"/>
  <c r="AV27" i="3"/>
  <c r="BG27" i="3" s="1"/>
  <c r="AX27" i="3"/>
  <c r="BI27" i="3" s="1"/>
  <c r="AZ27" i="3"/>
  <c r="BB27" i="3"/>
  <c r="BD27" i="3"/>
  <c r="BO27" i="3" s="1"/>
  <c r="BF27" i="3"/>
  <c r="AW27" i="3"/>
  <c r="BH27" i="3" s="1"/>
  <c r="BA27" i="3"/>
  <c r="BL27" i="3" s="1"/>
  <c r="BE27" i="3"/>
  <c r="BP27" i="3" s="1"/>
  <c r="AY27" i="3"/>
  <c r="BC27" i="3"/>
  <c r="BN27" i="3" s="1"/>
  <c r="AW28" i="3"/>
  <c r="BH28" i="3" s="1"/>
  <c r="AY28" i="3"/>
  <c r="BA28" i="3"/>
  <c r="BC28" i="3"/>
  <c r="BN28" i="3" s="1"/>
  <c r="BE28" i="3"/>
  <c r="BP28" i="3" s="1"/>
  <c r="AX28" i="3"/>
  <c r="BI28" i="3" s="1"/>
  <c r="BB28" i="3"/>
  <c r="BM28" i="3" s="1"/>
  <c r="BF28" i="3"/>
  <c r="AV28" i="3"/>
  <c r="BG28" i="3" s="1"/>
  <c r="AZ28" i="3"/>
  <c r="BD28" i="3"/>
  <c r="BO28" i="3" s="1"/>
  <c r="AV31" i="3"/>
  <c r="BG31" i="3" s="1"/>
  <c r="AX31" i="3"/>
  <c r="BI31" i="3" s="1"/>
  <c r="AZ31" i="3"/>
  <c r="BB31" i="3"/>
  <c r="BM31" i="3" s="1"/>
  <c r="BD31" i="3"/>
  <c r="BO31" i="3" s="1"/>
  <c r="BF31" i="3"/>
  <c r="AW31" i="3"/>
  <c r="BH31" i="3" s="1"/>
  <c r="BA31" i="3"/>
  <c r="BL31" i="3" s="1"/>
  <c r="BE31" i="3"/>
  <c r="BP31" i="3" s="1"/>
  <c r="AY31" i="3"/>
  <c r="BC31" i="3"/>
  <c r="BN31" i="3" s="1"/>
  <c r="AW30" i="3"/>
  <c r="BH30" i="3" s="1"/>
  <c r="AY30" i="3"/>
  <c r="BA30" i="3"/>
  <c r="BC30" i="3"/>
  <c r="BE30" i="3"/>
  <c r="BP30" i="3" s="1"/>
  <c r="AV30" i="3"/>
  <c r="BG30" i="3" s="1"/>
  <c r="AZ30" i="3"/>
  <c r="BK30" i="3" s="1"/>
  <c r="BD30" i="3"/>
  <c r="BO30" i="3" s="1"/>
  <c r="AX30" i="3"/>
  <c r="BI30" i="3" s="1"/>
  <c r="BB30" i="3"/>
  <c r="BM30" i="3" s="1"/>
  <c r="BF30" i="3"/>
  <c r="AV33" i="3"/>
  <c r="BG33" i="3" s="1"/>
  <c r="AX33" i="3"/>
  <c r="BI33" i="3" s="1"/>
  <c r="AZ33" i="3"/>
  <c r="BB33" i="3"/>
  <c r="BM33" i="3" s="1"/>
  <c r="BD33" i="3"/>
  <c r="BO33" i="3" s="1"/>
  <c r="BF33" i="3"/>
  <c r="AY33" i="3"/>
  <c r="BJ33" i="3" s="1"/>
  <c r="BC33" i="3"/>
  <c r="BN33" i="3" s="1"/>
  <c r="AW33" i="3"/>
  <c r="BH33" i="3" s="1"/>
  <c r="BA33" i="3"/>
  <c r="BL33" i="3" s="1"/>
  <c r="BE33" i="3"/>
  <c r="BP33" i="3" s="1"/>
  <c r="AW34" i="3"/>
  <c r="BH34" i="3" s="1"/>
  <c r="AY34" i="3"/>
  <c r="BA34" i="3"/>
  <c r="BC34" i="3"/>
  <c r="BN34" i="3" s="1"/>
  <c r="BE34" i="3"/>
  <c r="BP34" i="3" s="1"/>
  <c r="AV34" i="3"/>
  <c r="BG34" i="3" s="1"/>
  <c r="AZ34" i="3"/>
  <c r="BK34" i="3" s="1"/>
  <c r="BD34" i="3"/>
  <c r="BO34" i="3" s="1"/>
  <c r="AX34" i="3"/>
  <c r="BI34" i="3" s="1"/>
  <c r="BB34" i="3"/>
  <c r="BM34" i="3" s="1"/>
  <c r="BF34" i="3"/>
  <c r="AV35" i="3"/>
  <c r="BG35" i="3" s="1"/>
  <c r="AX35" i="3"/>
  <c r="BI35" i="3" s="1"/>
  <c r="AZ35" i="3"/>
  <c r="BB35" i="3"/>
  <c r="BD35" i="3"/>
  <c r="BO35" i="3" s="1"/>
  <c r="BF35" i="3"/>
  <c r="AW35" i="3"/>
  <c r="BH35" i="3" s="1"/>
  <c r="BA35" i="3"/>
  <c r="BL35" i="3" s="1"/>
  <c r="BE35" i="3"/>
  <c r="BP35" i="3" s="1"/>
  <c r="AY35" i="3"/>
  <c r="BC35" i="3"/>
  <c r="BN35" i="3" s="1"/>
  <c r="AW36" i="3"/>
  <c r="BH36" i="3" s="1"/>
  <c r="AY36" i="3"/>
  <c r="BA36" i="3"/>
  <c r="BC36" i="3"/>
  <c r="BN36" i="3" s="1"/>
  <c r="BE36" i="3"/>
  <c r="BP36" i="3" s="1"/>
  <c r="AX36" i="3"/>
  <c r="BI36" i="3" s="1"/>
  <c r="BB36" i="3"/>
  <c r="BF36" i="3"/>
  <c r="AV36" i="3"/>
  <c r="BG36" i="3" s="1"/>
  <c r="AZ36" i="3"/>
  <c r="BD36" i="3"/>
  <c r="BO36" i="3" s="1"/>
  <c r="AV37" i="3"/>
  <c r="BG37" i="3" s="1"/>
  <c r="AX37" i="3"/>
  <c r="BI37" i="3" s="1"/>
  <c r="AZ37" i="3"/>
  <c r="BB37" i="3"/>
  <c r="BD37" i="3"/>
  <c r="BO37" i="3" s="1"/>
  <c r="BF37" i="3"/>
  <c r="AY37" i="3"/>
  <c r="BJ37" i="3" s="1"/>
  <c r="BC37" i="3"/>
  <c r="BN37" i="3" s="1"/>
  <c r="AW37" i="3"/>
  <c r="BH37" i="3" s="1"/>
  <c r="BA37" i="3"/>
  <c r="BL37" i="3" s="1"/>
  <c r="BE37" i="3"/>
  <c r="BP37" i="3" s="1"/>
  <c r="AW38" i="3"/>
  <c r="BH38" i="3" s="1"/>
  <c r="AY38" i="3"/>
  <c r="BA38" i="3"/>
  <c r="BC38" i="3"/>
  <c r="BE38" i="3"/>
  <c r="BP38" i="3" s="1"/>
  <c r="AV38" i="3"/>
  <c r="BG38" i="3" s="1"/>
  <c r="AZ38" i="3"/>
  <c r="BK38" i="3" s="1"/>
  <c r="BD38" i="3"/>
  <c r="BO38" i="3" s="1"/>
  <c r="AX38" i="3"/>
  <c r="BI38" i="3" s="1"/>
  <c r="BB38" i="3"/>
  <c r="BM38" i="3" s="1"/>
  <c r="BF38" i="3"/>
  <c r="AV39" i="3"/>
  <c r="BG39" i="3" s="1"/>
  <c r="AX39" i="3"/>
  <c r="BI39" i="3" s="1"/>
  <c r="AZ39" i="3"/>
  <c r="BB39" i="3"/>
  <c r="BD39" i="3"/>
  <c r="BO39" i="3" s="1"/>
  <c r="BF39" i="3"/>
  <c r="AW39" i="3"/>
  <c r="BH39" i="3" s="1"/>
  <c r="BA39" i="3"/>
  <c r="BL39" i="3" s="1"/>
  <c r="BE39" i="3"/>
  <c r="BP39" i="3" s="1"/>
  <c r="AY39" i="3"/>
  <c r="BC39" i="3"/>
  <c r="BN39" i="3" s="1"/>
  <c r="AW40" i="3"/>
  <c r="BH40" i="3" s="1"/>
  <c r="AY40" i="3"/>
  <c r="BA40" i="3"/>
  <c r="BC40" i="3"/>
  <c r="BN40" i="3" s="1"/>
  <c r="BE40" i="3"/>
  <c r="BP40" i="3" s="1"/>
  <c r="AV40" i="3"/>
  <c r="BG40" i="3" s="1"/>
  <c r="AX40" i="3"/>
  <c r="BI40" i="3" s="1"/>
  <c r="AZ40" i="3"/>
  <c r="BB40" i="3"/>
  <c r="BD40" i="3"/>
  <c r="BO40" i="3" s="1"/>
  <c r="BF40" i="3"/>
  <c r="AV41" i="3"/>
  <c r="BG41" i="3" s="1"/>
  <c r="AX41" i="3"/>
  <c r="BI41" i="3" s="1"/>
  <c r="AZ41" i="3"/>
  <c r="BB41" i="3"/>
  <c r="BD41" i="3"/>
  <c r="BO41" i="3" s="1"/>
  <c r="BF41" i="3"/>
  <c r="AW41" i="3"/>
  <c r="BH41" i="3" s="1"/>
  <c r="AY41" i="3"/>
  <c r="BA41" i="3"/>
  <c r="BC41" i="3"/>
  <c r="BE41" i="3"/>
  <c r="BP41" i="3" s="1"/>
  <c r="AW42" i="3"/>
  <c r="BH42" i="3" s="1"/>
  <c r="AY42" i="3"/>
  <c r="BA42" i="3"/>
  <c r="BC42" i="3"/>
  <c r="BE42" i="3"/>
  <c r="BP42" i="3" s="1"/>
  <c r="AV42" i="3"/>
  <c r="BG42" i="3" s="1"/>
  <c r="AX42" i="3"/>
  <c r="BI42" i="3" s="1"/>
  <c r="AZ42" i="3"/>
  <c r="BB42" i="3"/>
  <c r="BD42" i="3"/>
  <c r="BO42" i="3" s="1"/>
  <c r="BF42" i="3"/>
  <c r="AV43" i="3"/>
  <c r="BG43" i="3" s="1"/>
  <c r="AX43" i="3"/>
  <c r="BI43" i="3" s="1"/>
  <c r="AZ43" i="3"/>
  <c r="BB43" i="3"/>
  <c r="BM43" i="3" s="1"/>
  <c r="BD43" i="3"/>
  <c r="BO43" i="3" s="1"/>
  <c r="BF43" i="3"/>
  <c r="AW43" i="3"/>
  <c r="BH43" i="3" s="1"/>
  <c r="AY43" i="3"/>
  <c r="BA43" i="3"/>
  <c r="BL43" i="3" s="1"/>
  <c r="BC43" i="3"/>
  <c r="BN43" i="3" s="1"/>
  <c r="BE43" i="3"/>
  <c r="BP43" i="3" s="1"/>
  <c r="AW44" i="3"/>
  <c r="BH44" i="3" s="1"/>
  <c r="AY44" i="3"/>
  <c r="BA44" i="3"/>
  <c r="BC44" i="3"/>
  <c r="BN44" i="3" s="1"/>
  <c r="BE44" i="3"/>
  <c r="BP44" i="3" s="1"/>
  <c r="AV44" i="3"/>
  <c r="BG44" i="3" s="1"/>
  <c r="AX44" i="3"/>
  <c r="BI44" i="3" s="1"/>
  <c r="AZ44" i="3"/>
  <c r="BB44" i="3"/>
  <c r="BM44" i="3" s="1"/>
  <c r="BD44" i="3"/>
  <c r="BO44" i="3" s="1"/>
  <c r="BF44" i="3"/>
  <c r="AV45" i="3"/>
  <c r="BG45" i="3" s="1"/>
  <c r="AX45" i="3"/>
  <c r="BI45" i="3" s="1"/>
  <c r="AZ45" i="3"/>
  <c r="BB45" i="3"/>
  <c r="BD45" i="3"/>
  <c r="BF45" i="3"/>
  <c r="AW45" i="3"/>
  <c r="BH45" i="3" s="1"/>
  <c r="AY45" i="3"/>
  <c r="BA45" i="3"/>
  <c r="BC45" i="3"/>
  <c r="BE45" i="3"/>
  <c r="AW46" i="3"/>
  <c r="BH46" i="3" s="1"/>
  <c r="AY46" i="3"/>
  <c r="BA46" i="3"/>
  <c r="BC46" i="3"/>
  <c r="BN46" i="3" s="1"/>
  <c r="BE46" i="3"/>
  <c r="BP46" i="3" s="1"/>
  <c r="AV46" i="3"/>
  <c r="BG46" i="3" s="1"/>
  <c r="AX46" i="3"/>
  <c r="BI46" i="3" s="1"/>
  <c r="AZ46" i="3"/>
  <c r="BB46" i="3"/>
  <c r="BM46" i="3" s="1"/>
  <c r="BD46" i="3"/>
  <c r="BO46" i="3" s="1"/>
  <c r="BF46" i="3"/>
  <c r="AV47" i="3"/>
  <c r="BG47" i="3" s="1"/>
  <c r="AX47" i="3"/>
  <c r="BI47" i="3" s="1"/>
  <c r="AZ47" i="3"/>
  <c r="BB47" i="3"/>
  <c r="BD47" i="3"/>
  <c r="BO47" i="3" s="1"/>
  <c r="BF47" i="3"/>
  <c r="AW47" i="3"/>
  <c r="BH47" i="3" s="1"/>
  <c r="AY47" i="3"/>
  <c r="BA47" i="3"/>
  <c r="BC47" i="3"/>
  <c r="BE47" i="3"/>
  <c r="BP47" i="3" s="1"/>
  <c r="AW48" i="3"/>
  <c r="BH48" i="3" s="1"/>
  <c r="AY48" i="3"/>
  <c r="BA48" i="3"/>
  <c r="BC48" i="3"/>
  <c r="BN48" i="3" s="1"/>
  <c r="BE48" i="3"/>
  <c r="BP48" i="3" s="1"/>
  <c r="AV48" i="3"/>
  <c r="BG48" i="3" s="1"/>
  <c r="AX48" i="3"/>
  <c r="BI48" i="3" s="1"/>
  <c r="AZ48" i="3"/>
  <c r="BB48" i="3"/>
  <c r="BD48" i="3"/>
  <c r="BO48" i="3" s="1"/>
  <c r="BF48" i="3"/>
  <c r="AV49" i="3"/>
  <c r="BG49" i="3" s="1"/>
  <c r="AX49" i="3"/>
  <c r="BI49" i="3" s="1"/>
  <c r="AZ49" i="3"/>
  <c r="BB49" i="3"/>
  <c r="BD49" i="3"/>
  <c r="BF49" i="3"/>
  <c r="AW49" i="3"/>
  <c r="BH49" i="3" s="1"/>
  <c r="AY49" i="3"/>
  <c r="BA49" i="3"/>
  <c r="BC49" i="3"/>
  <c r="BE49" i="3"/>
  <c r="AV51" i="3"/>
  <c r="BG51" i="3" s="1"/>
  <c r="AX51" i="3"/>
  <c r="BI51" i="3" s="1"/>
  <c r="AZ51" i="3"/>
  <c r="BY51" i="3" s="1"/>
  <c r="BB51" i="3"/>
  <c r="CA51" i="3" s="1"/>
  <c r="BD51" i="3"/>
  <c r="CC51" i="3" s="1"/>
  <c r="BF51" i="3"/>
  <c r="AW51" i="3"/>
  <c r="BH51" i="3" s="1"/>
  <c r="AY51" i="3"/>
  <c r="BA51" i="3"/>
  <c r="BZ51" i="3" s="1"/>
  <c r="BC51" i="3"/>
  <c r="BE51" i="3"/>
  <c r="BP51" i="3" s="1"/>
  <c r="AV53" i="3"/>
  <c r="BG53" i="3" s="1"/>
  <c r="AX53" i="3"/>
  <c r="BI53" i="3" s="1"/>
  <c r="AZ53" i="3"/>
  <c r="BZ53" i="3" s="1"/>
  <c r="BB53" i="3"/>
  <c r="CB53" i="3" s="1"/>
  <c r="BD53" i="3"/>
  <c r="BO53" i="3" s="1"/>
  <c r="BF53" i="3"/>
  <c r="AW53" i="3"/>
  <c r="BH53" i="3" s="1"/>
  <c r="AY53" i="3"/>
  <c r="BY53" i="3" s="1"/>
  <c r="BA53" i="3"/>
  <c r="CA53" i="3" s="1"/>
  <c r="BC53" i="3"/>
  <c r="CC53" i="3" s="1"/>
  <c r="BE53" i="3"/>
  <c r="BP53" i="3" s="1"/>
  <c r="CG105" i="3"/>
  <c r="CH105" i="3"/>
  <c r="CF105" i="3"/>
  <c r="B21" i="3"/>
  <c r="B22" i="3"/>
  <c r="B24" i="3"/>
  <c r="B47" i="3"/>
  <c r="B45" i="3"/>
  <c r="B49" i="3"/>
  <c r="B20" i="3"/>
  <c r="B17" i="3"/>
  <c r="B23" i="3"/>
  <c r="B44" i="3"/>
  <c r="B46" i="3"/>
  <c r="B48" i="3"/>
  <c r="B25" i="3"/>
  <c r="B27" i="3"/>
  <c r="B37" i="3"/>
  <c r="B38" i="3"/>
  <c r="B28" i="3"/>
  <c r="B31" i="3"/>
  <c r="B30" i="3"/>
  <c r="B33" i="3"/>
  <c r="B34" i="3"/>
  <c r="B35" i="3"/>
  <c r="B36" i="3"/>
  <c r="B39" i="3"/>
  <c r="B40" i="3"/>
  <c r="B41" i="3"/>
  <c r="B42" i="3"/>
  <c r="B43" i="3"/>
  <c r="DX98" i="3" l="1"/>
  <c r="CH2" i="3"/>
  <c r="CH6" i="3"/>
  <c r="CG8" i="3"/>
  <c r="CG19" i="3"/>
  <c r="CN59" i="3"/>
  <c r="CI61" i="3"/>
  <c r="CH65" i="3"/>
  <c r="CH101" i="3"/>
  <c r="CI101" i="3"/>
  <c r="CG70" i="3"/>
  <c r="CH70" i="3"/>
  <c r="CI73" i="3"/>
  <c r="CH81" i="3"/>
  <c r="CI87" i="3"/>
  <c r="CH3" i="3"/>
  <c r="CG4" i="3"/>
  <c r="CG15" i="3"/>
  <c r="CJ56" i="3"/>
  <c r="CI68" i="3"/>
  <c r="CG69" i="3"/>
  <c r="CH69" i="3"/>
  <c r="CH102" i="3"/>
  <c r="CG74" i="3"/>
  <c r="CH74" i="3"/>
  <c r="CI84" i="3"/>
  <c r="CM86" i="3"/>
  <c r="CI103" i="3"/>
  <c r="CI91" i="3"/>
  <c r="CG93" i="3"/>
  <c r="EL737" i="3"/>
  <c r="EL422" i="3"/>
  <c r="EL1157" i="3"/>
  <c r="DR78" i="3"/>
  <c r="DX79" i="3"/>
  <c r="DX80" i="3"/>
  <c r="DX81" i="3"/>
  <c r="DR82" i="3"/>
  <c r="DX83" i="3"/>
  <c r="DR84" i="3"/>
  <c r="CZ96" i="3"/>
  <c r="CG96" i="3"/>
  <c r="CZ97" i="3"/>
  <c r="CG97" i="3"/>
  <c r="DF3" i="3"/>
  <c r="CI3" i="3"/>
  <c r="DC4" i="3"/>
  <c r="CH4" i="3"/>
  <c r="CZ7" i="3"/>
  <c r="CG7" i="3"/>
  <c r="CZ9" i="3"/>
  <c r="CG9" i="3"/>
  <c r="DC18" i="3"/>
  <c r="CH18" i="3"/>
  <c r="DF56" i="3"/>
  <c r="CI56" i="3"/>
  <c r="DC56" i="3"/>
  <c r="CH56" i="3"/>
  <c r="CZ60" i="3"/>
  <c r="CG60" i="3"/>
  <c r="DC66" i="3"/>
  <c r="CH66" i="3"/>
  <c r="DI76" i="3"/>
  <c r="CJ76" i="3"/>
  <c r="CZ78" i="3"/>
  <c r="CG78" i="3"/>
  <c r="DC80" i="3"/>
  <c r="CH80" i="3"/>
  <c r="DF80" i="3"/>
  <c r="CI80" i="3"/>
  <c r="CZ82" i="3"/>
  <c r="CG82" i="3"/>
  <c r="CZ84" i="3"/>
  <c r="CG84" i="3"/>
  <c r="DX86" i="3"/>
  <c r="CO86" i="3"/>
  <c r="DI88" i="3"/>
  <c r="CJ88" i="3"/>
  <c r="CZ103" i="3"/>
  <c r="CG103" i="3"/>
  <c r="DC103" i="3"/>
  <c r="CH103" i="3"/>
  <c r="CZ91" i="3"/>
  <c r="CG91" i="3"/>
  <c r="DI91" i="3"/>
  <c r="CJ91" i="3"/>
  <c r="DF93" i="3"/>
  <c r="CI93" i="3"/>
  <c r="DF95" i="3"/>
  <c r="CI95" i="3"/>
  <c r="EL1207" i="3"/>
  <c r="EL892" i="3"/>
  <c r="EL472" i="3"/>
  <c r="EL367" i="3"/>
  <c r="EL52" i="3"/>
  <c r="EL577" i="3"/>
  <c r="EL1205" i="3"/>
  <c r="EL890" i="3"/>
  <c r="EL470" i="3"/>
  <c r="EL680" i="3"/>
  <c r="EL365" i="3"/>
  <c r="EL155" i="3"/>
  <c r="EL995" i="3"/>
  <c r="EL1158" i="3"/>
  <c r="EL948" i="3"/>
  <c r="EL423" i="3"/>
  <c r="EL318" i="3"/>
  <c r="EL1053" i="3"/>
  <c r="EL213" i="3"/>
  <c r="EL633" i="3"/>
  <c r="EL108" i="3"/>
  <c r="EL3" i="3"/>
  <c r="EL1159" i="3"/>
  <c r="EL844" i="3"/>
  <c r="EL424" i="3"/>
  <c r="EL214" i="3"/>
  <c r="EL949" i="3"/>
  <c r="EL109" i="3"/>
  <c r="EL634" i="3"/>
  <c r="EL4" i="3"/>
  <c r="EL319" i="3"/>
  <c r="EL1162" i="3"/>
  <c r="EL952" i="3"/>
  <c r="EL427" i="3"/>
  <c r="EL322" i="3"/>
  <c r="EL1057" i="3"/>
  <c r="EL217" i="3"/>
  <c r="EL637" i="3"/>
  <c r="EL112" i="3"/>
  <c r="EL7" i="3"/>
  <c r="EL1164" i="3"/>
  <c r="EL954" i="3"/>
  <c r="EL429" i="3"/>
  <c r="EL324" i="3"/>
  <c r="EL1059" i="3"/>
  <c r="EL219" i="3"/>
  <c r="EL639" i="3"/>
  <c r="EL114" i="3"/>
  <c r="EL9" i="3"/>
  <c r="EL1166" i="3"/>
  <c r="EL956" i="3"/>
  <c r="EL431" i="3"/>
  <c r="EL326" i="3"/>
  <c r="EL1061" i="3"/>
  <c r="EL221" i="3"/>
  <c r="EL641" i="3"/>
  <c r="EL116" i="3"/>
  <c r="EL11" i="3"/>
  <c r="EL1168" i="3"/>
  <c r="EL958" i="3"/>
  <c r="EL433" i="3"/>
  <c r="EL328" i="3"/>
  <c r="EL1063" i="3"/>
  <c r="EL223" i="3"/>
  <c r="EL643" i="3"/>
  <c r="EL118" i="3"/>
  <c r="EL13" i="3"/>
  <c r="EL1170" i="3"/>
  <c r="EL960" i="3"/>
  <c r="EL435" i="3"/>
  <c r="EL330" i="3"/>
  <c r="EL1065" i="3"/>
  <c r="EL225" i="3"/>
  <c r="EL645" i="3"/>
  <c r="EL120" i="3"/>
  <c r="EL15" i="3"/>
  <c r="EL1173" i="3"/>
  <c r="EL858" i="3"/>
  <c r="EL438" i="3"/>
  <c r="EL228" i="3"/>
  <c r="EL963" i="3"/>
  <c r="EL333" i="3"/>
  <c r="EL648" i="3"/>
  <c r="EL18" i="3"/>
  <c r="EL123" i="3"/>
  <c r="EL1184" i="3"/>
  <c r="EL974" i="3"/>
  <c r="EL449" i="3"/>
  <c r="EL344" i="3"/>
  <c r="EL1079" i="3"/>
  <c r="EL239" i="3"/>
  <c r="EL659" i="3"/>
  <c r="EL134" i="3"/>
  <c r="EL29" i="3"/>
  <c r="EL1209" i="3"/>
  <c r="EL894" i="3"/>
  <c r="EL474" i="3"/>
  <c r="EL369" i="3"/>
  <c r="EL54" i="3"/>
  <c r="EL579" i="3"/>
  <c r="EL684" i="3"/>
  <c r="EL264" i="3"/>
  <c r="EL159" i="3"/>
  <c r="EL1211" i="3"/>
  <c r="EL896" i="3"/>
  <c r="EL476" i="3"/>
  <c r="EL371" i="3"/>
  <c r="EL56" i="3"/>
  <c r="EL581" i="3"/>
  <c r="EL686" i="3"/>
  <c r="EL266" i="3"/>
  <c r="EL161" i="3"/>
  <c r="EL1213" i="3"/>
  <c r="EL898" i="3"/>
  <c r="EL478" i="3"/>
  <c r="EL373" i="3"/>
  <c r="EL58" i="3"/>
  <c r="EL583" i="3"/>
  <c r="EL688" i="3"/>
  <c r="EL268" i="3"/>
  <c r="EL163" i="3"/>
  <c r="EL1215" i="3"/>
  <c r="EL900" i="3"/>
  <c r="EL480" i="3"/>
  <c r="EL375" i="3"/>
  <c r="EL165" i="3"/>
  <c r="EL1005" i="3"/>
  <c r="EL690" i="3"/>
  <c r="EL270" i="3"/>
  <c r="EL585" i="3"/>
  <c r="EL1217" i="3"/>
  <c r="EL902" i="3"/>
  <c r="EL482" i="3"/>
  <c r="EL377" i="3"/>
  <c r="EL167" i="3"/>
  <c r="EL1007" i="3"/>
  <c r="EL692" i="3"/>
  <c r="EL272" i="3"/>
  <c r="EL587" i="3"/>
  <c r="EL1219" i="3"/>
  <c r="EL904" i="3"/>
  <c r="EL484" i="3"/>
  <c r="EL379" i="3"/>
  <c r="EL169" i="3"/>
  <c r="EL1009" i="3"/>
  <c r="EL694" i="3"/>
  <c r="EL274" i="3"/>
  <c r="EL589" i="3"/>
  <c r="EL1221" i="3"/>
  <c r="EL906" i="3"/>
  <c r="EL486" i="3"/>
  <c r="EL381" i="3"/>
  <c r="EL171" i="3"/>
  <c r="EL1011" i="3"/>
  <c r="EL696" i="3"/>
  <c r="EL276" i="3"/>
  <c r="EL591" i="3"/>
  <c r="EL1223" i="3"/>
  <c r="EL908" i="3"/>
  <c r="EL488" i="3"/>
  <c r="EL383" i="3"/>
  <c r="EL173" i="3"/>
  <c r="EL1013" i="3"/>
  <c r="EL698" i="3"/>
  <c r="EL278" i="3"/>
  <c r="EL593" i="3"/>
  <c r="EL1224" i="3"/>
  <c r="EL1014" i="3"/>
  <c r="EL489" i="3"/>
  <c r="EL384" i="3"/>
  <c r="EL804" i="3"/>
  <c r="EL279" i="3"/>
  <c r="EL699" i="3"/>
  <c r="EL1119" i="3"/>
  <c r="EL69" i="3"/>
  <c r="EL1226" i="3"/>
  <c r="EL1016" i="3"/>
  <c r="EL491" i="3"/>
  <c r="EL386" i="3"/>
  <c r="EL806" i="3"/>
  <c r="EL176" i="3"/>
  <c r="EL701" i="3"/>
  <c r="EL1121" i="3"/>
  <c r="EL71" i="3"/>
  <c r="EL1257" i="3"/>
  <c r="EL942" i="3"/>
  <c r="EL522" i="3"/>
  <c r="EL312" i="3"/>
  <c r="EL102" i="3"/>
  <c r="EL837" i="3"/>
  <c r="EL732" i="3"/>
  <c r="EL207" i="3"/>
  <c r="EL627" i="3"/>
  <c r="EL1124" i="3"/>
  <c r="EL914" i="3"/>
  <c r="EL494" i="3"/>
  <c r="EL389" i="3"/>
  <c r="EL179" i="3"/>
  <c r="EL1019" i="3"/>
  <c r="EL704" i="3"/>
  <c r="EL284" i="3"/>
  <c r="EL599" i="3"/>
  <c r="EL1126" i="3"/>
  <c r="EL706" i="3"/>
  <c r="EL811" i="3"/>
  <c r="EL286" i="3"/>
  <c r="EL76" i="3"/>
  <c r="EL601" i="3"/>
  <c r="EL916" i="3"/>
  <c r="EL391" i="3"/>
  <c r="EL1021" i="3"/>
  <c r="EL1231" i="3"/>
  <c r="EL181" i="3"/>
  <c r="EL1128" i="3"/>
  <c r="EL708" i="3"/>
  <c r="EL813" i="3"/>
  <c r="EL288" i="3"/>
  <c r="EL78" i="3"/>
  <c r="EL603" i="3"/>
  <c r="EL918" i="3"/>
  <c r="EL393" i="3"/>
  <c r="EL1023" i="3"/>
  <c r="EL498" i="3"/>
  <c r="EL1130" i="3"/>
  <c r="EL710" i="3"/>
  <c r="EL815" i="3"/>
  <c r="EL290" i="3"/>
  <c r="EL80" i="3"/>
  <c r="EL605" i="3"/>
  <c r="EL920" i="3"/>
  <c r="EL395" i="3"/>
  <c r="EL1025" i="3"/>
  <c r="EL1235" i="3"/>
  <c r="EL185" i="3"/>
  <c r="EL1132" i="3"/>
  <c r="EL712" i="3"/>
  <c r="EL817" i="3"/>
  <c r="EL292" i="3"/>
  <c r="EL82" i="3"/>
  <c r="EL607" i="3"/>
  <c r="EL922" i="3"/>
  <c r="EL397" i="3"/>
  <c r="EL1027" i="3"/>
  <c r="EL502" i="3"/>
  <c r="EL1134" i="3"/>
  <c r="EL714" i="3"/>
  <c r="EL819" i="3"/>
  <c r="EL294" i="3"/>
  <c r="EL84" i="3"/>
  <c r="EL609" i="3"/>
  <c r="EL924" i="3"/>
  <c r="EL399" i="3"/>
  <c r="EL1029" i="3"/>
  <c r="EL1239" i="3"/>
  <c r="EL189" i="3"/>
  <c r="EL1136" i="3"/>
  <c r="EL716" i="3"/>
  <c r="EL821" i="3"/>
  <c r="EL296" i="3"/>
  <c r="EL86" i="3"/>
  <c r="EL611" i="3"/>
  <c r="EL926" i="3"/>
  <c r="EL401" i="3"/>
  <c r="EL1031" i="3"/>
  <c r="EL506" i="3"/>
  <c r="EL1138" i="3"/>
  <c r="EL718" i="3"/>
  <c r="EL403" i="3"/>
  <c r="EL193" i="3"/>
  <c r="EL1033" i="3"/>
  <c r="EL613" i="3"/>
  <c r="EL928" i="3"/>
  <c r="EL298" i="3"/>
  <c r="EL823" i="3"/>
  <c r="EL1243" i="3"/>
  <c r="EL88" i="3"/>
  <c r="EL1153" i="3"/>
  <c r="EL943" i="3"/>
  <c r="EL523" i="3"/>
  <c r="EL628" i="3"/>
  <c r="EL313" i="3"/>
  <c r="EL103" i="3"/>
  <c r="EL1048" i="3"/>
  <c r="EL838" i="3"/>
  <c r="EL208" i="3"/>
  <c r="EL733" i="3"/>
  <c r="EL1141" i="3"/>
  <c r="EL931" i="3"/>
  <c r="EL511" i="3"/>
  <c r="EL616" i="3"/>
  <c r="EL301" i="3"/>
  <c r="EL91" i="3"/>
  <c r="EL1036" i="3"/>
  <c r="EL826" i="3"/>
  <c r="EL196" i="3"/>
  <c r="EL1246" i="3"/>
  <c r="EL406" i="3"/>
  <c r="EL1143" i="3"/>
  <c r="EL933" i="3"/>
  <c r="EL513" i="3"/>
  <c r="EL618" i="3"/>
  <c r="EL198" i="3"/>
  <c r="EL93" i="3"/>
  <c r="EL1038" i="3"/>
  <c r="EL828" i="3"/>
  <c r="EL303" i="3"/>
  <c r="EL723" i="3"/>
  <c r="EL1145" i="3"/>
  <c r="EL935" i="3"/>
  <c r="EL515" i="3"/>
  <c r="EL620" i="3"/>
  <c r="EL305" i="3"/>
  <c r="EL95" i="3"/>
  <c r="EL1040" i="3"/>
  <c r="EL830" i="3"/>
  <c r="EL200" i="3"/>
  <c r="EL1250" i="3"/>
  <c r="EL410" i="3"/>
  <c r="EL1147" i="3"/>
  <c r="EL937" i="3"/>
  <c r="EL517" i="3"/>
  <c r="EL622" i="3"/>
  <c r="EL202" i="3"/>
  <c r="EL97" i="3"/>
  <c r="EL1042" i="3"/>
  <c r="EL832" i="3"/>
  <c r="EL307" i="3"/>
  <c r="EL727" i="3"/>
  <c r="EL1154" i="3"/>
  <c r="EL734" i="3"/>
  <c r="EL839" i="3"/>
  <c r="EL314" i="3"/>
  <c r="EL104" i="3"/>
  <c r="EL629" i="3"/>
  <c r="EL944" i="3"/>
  <c r="EL419" i="3"/>
  <c r="EL1049" i="3"/>
  <c r="EL1259" i="3"/>
  <c r="EL209" i="3"/>
  <c r="EL1150" i="3"/>
  <c r="EL730" i="3"/>
  <c r="EL415" i="3"/>
  <c r="EL205" i="3"/>
  <c r="EL1045" i="3"/>
  <c r="EL625" i="3"/>
  <c r="EL940" i="3"/>
  <c r="EL310" i="3"/>
  <c r="EL835" i="3"/>
  <c r="EL520" i="3"/>
  <c r="EL893" i="3"/>
  <c r="EL683" i="3"/>
  <c r="EL578" i="3"/>
  <c r="EL158" i="3"/>
  <c r="EL788" i="3"/>
  <c r="EL53" i="3"/>
  <c r="EL891" i="3"/>
  <c r="EL681" i="3"/>
  <c r="EL576" i="3"/>
  <c r="EL1101" i="3"/>
  <c r="EL261" i="3"/>
  <c r="EL156" i="3"/>
  <c r="EL1056" i="3"/>
  <c r="EL636" i="3"/>
  <c r="EL741" i="3"/>
  <c r="EL6" i="3"/>
  <c r="EL531" i="3"/>
  <c r="EL111" i="3"/>
  <c r="EL845" i="3"/>
  <c r="EL635" i="3"/>
  <c r="EL530" i="3"/>
  <c r="EL110" i="3"/>
  <c r="EL740" i="3"/>
  <c r="EL5" i="3"/>
  <c r="EL1058" i="3"/>
  <c r="EL638" i="3"/>
  <c r="EL743" i="3"/>
  <c r="EL8" i="3"/>
  <c r="EL533" i="3"/>
  <c r="EL323" i="3"/>
  <c r="EL1060" i="3"/>
  <c r="EL640" i="3"/>
  <c r="EL745" i="3"/>
  <c r="EL10" i="3"/>
  <c r="EL535" i="3"/>
  <c r="EL115" i="3"/>
  <c r="EL1062" i="3"/>
  <c r="EL642" i="3"/>
  <c r="EL747" i="3"/>
  <c r="EL12" i="3"/>
  <c r="EL537" i="3"/>
  <c r="EL327" i="3"/>
  <c r="EL1064" i="3"/>
  <c r="EL644" i="3"/>
  <c r="EL749" i="3"/>
  <c r="EL14" i="3"/>
  <c r="EL539" i="3"/>
  <c r="EL119" i="3"/>
  <c r="EL859" i="3"/>
  <c r="EL649" i="3"/>
  <c r="EL544" i="3"/>
  <c r="EL124" i="3"/>
  <c r="EL754" i="3"/>
  <c r="EL19" i="3"/>
  <c r="EL1076" i="3"/>
  <c r="EL656" i="3"/>
  <c r="EL761" i="3"/>
  <c r="EL26" i="3"/>
  <c r="EL551" i="3"/>
  <c r="EL131" i="3"/>
  <c r="EL1082" i="3"/>
  <c r="EL662" i="3"/>
  <c r="EL767" i="3"/>
  <c r="EL242" i="3"/>
  <c r="EL32" i="3"/>
  <c r="EL557" i="3"/>
  <c r="EL895" i="3"/>
  <c r="EL685" i="3"/>
  <c r="EL580" i="3"/>
  <c r="EL160" i="3"/>
  <c r="EL790" i="3"/>
  <c r="EL55" i="3"/>
  <c r="EL897" i="3"/>
  <c r="EL687" i="3"/>
  <c r="EL582" i="3"/>
  <c r="EL162" i="3"/>
  <c r="EL792" i="3"/>
  <c r="EL57" i="3"/>
  <c r="EL899" i="3"/>
  <c r="EL689" i="3"/>
  <c r="EL584" i="3"/>
  <c r="EL1109" i="3"/>
  <c r="EL269" i="3"/>
  <c r="EL59" i="3"/>
  <c r="EL901" i="3"/>
  <c r="EL691" i="3"/>
  <c r="EL586" i="3"/>
  <c r="EL1111" i="3"/>
  <c r="EL166" i="3"/>
  <c r="EL61" i="3"/>
  <c r="EL903" i="3"/>
  <c r="EL693" i="3"/>
  <c r="EL588" i="3"/>
  <c r="EL1113" i="3"/>
  <c r="EL273" i="3"/>
  <c r="EL63" i="3"/>
  <c r="EL905" i="3"/>
  <c r="EL695" i="3"/>
  <c r="EL590" i="3"/>
  <c r="EL1115" i="3"/>
  <c r="EL170" i="3"/>
  <c r="EL65" i="3"/>
  <c r="EL907" i="3"/>
  <c r="EL697" i="3"/>
  <c r="EL592" i="3"/>
  <c r="EL1117" i="3"/>
  <c r="EL277" i="3"/>
  <c r="EL67" i="3"/>
  <c r="EL1151" i="3"/>
  <c r="EL941" i="3"/>
  <c r="EL521" i="3"/>
  <c r="EL626" i="3"/>
  <c r="EL206" i="3"/>
  <c r="EL101" i="3"/>
  <c r="EL1120" i="3"/>
  <c r="EL700" i="3"/>
  <c r="EL805" i="3"/>
  <c r="EL280" i="3"/>
  <c r="EL70" i="3"/>
  <c r="EL595" i="3"/>
  <c r="EL1122" i="3"/>
  <c r="EL702" i="3"/>
  <c r="EL807" i="3"/>
  <c r="EL282" i="3"/>
  <c r="EL72" i="3"/>
  <c r="EL597" i="3"/>
  <c r="EL913" i="3"/>
  <c r="EL703" i="3"/>
  <c r="EL598" i="3"/>
  <c r="EL1123" i="3"/>
  <c r="EL178" i="3"/>
  <c r="EL73" i="3"/>
  <c r="EL915" i="3"/>
  <c r="EL705" i="3"/>
  <c r="EL600" i="3"/>
  <c r="EL1125" i="3"/>
  <c r="EL285" i="3"/>
  <c r="EL75" i="3"/>
  <c r="EL917" i="3"/>
  <c r="EL707" i="3"/>
  <c r="EL602" i="3"/>
  <c r="EL1127" i="3"/>
  <c r="EL182" i="3"/>
  <c r="EL77" i="3"/>
  <c r="EL919" i="3"/>
  <c r="EL709" i="3"/>
  <c r="EL604" i="3"/>
  <c r="EL1129" i="3"/>
  <c r="EL289" i="3"/>
  <c r="EL79" i="3"/>
  <c r="EL1131" i="3"/>
  <c r="EL1026" i="3"/>
  <c r="EL501" i="3"/>
  <c r="EL396" i="3"/>
  <c r="EL186" i="3"/>
  <c r="EL81" i="3"/>
  <c r="EL1133" i="3"/>
  <c r="EL1028" i="3"/>
  <c r="EL503" i="3"/>
  <c r="EL398" i="3"/>
  <c r="EL293" i="3"/>
  <c r="EL83" i="3"/>
  <c r="EL1135" i="3"/>
  <c r="EL925" i="3"/>
  <c r="EL505" i="3"/>
  <c r="EL400" i="3"/>
  <c r="EL190" i="3"/>
  <c r="EL85" i="3"/>
  <c r="EL1137" i="3"/>
  <c r="EL927" i="3"/>
  <c r="EL507" i="3"/>
  <c r="EL612" i="3"/>
  <c r="EL297" i="3"/>
  <c r="EL87" i="3"/>
  <c r="EL1139" i="3"/>
  <c r="EL929" i="3"/>
  <c r="EL509" i="3"/>
  <c r="EL614" i="3"/>
  <c r="EL194" i="3"/>
  <c r="EL89" i="3"/>
  <c r="EL1140" i="3"/>
  <c r="EL720" i="3"/>
  <c r="EL405" i="3"/>
  <c r="EL195" i="3"/>
  <c r="EL1035" i="3"/>
  <c r="EL615" i="3"/>
  <c r="EL1142" i="3"/>
  <c r="EL722" i="3"/>
  <c r="EL407" i="3"/>
  <c r="EL197" i="3"/>
  <c r="EL1037" i="3"/>
  <c r="EL617" i="3"/>
  <c r="EL1144" i="3"/>
  <c r="EL724" i="3"/>
  <c r="EL409" i="3"/>
  <c r="EL199" i="3"/>
  <c r="EL1039" i="3"/>
  <c r="EL619" i="3"/>
  <c r="EL1146" i="3"/>
  <c r="EL726" i="3"/>
  <c r="EL411" i="3"/>
  <c r="EL201" i="3"/>
  <c r="EL1041" i="3"/>
  <c r="EL621" i="3"/>
  <c r="EL1148" i="3"/>
  <c r="EL728" i="3"/>
  <c r="EL413" i="3"/>
  <c r="EL203" i="3"/>
  <c r="EL1043" i="3"/>
  <c r="EL623" i="3"/>
  <c r="EL1149" i="3"/>
  <c r="EL939" i="3"/>
  <c r="EL519" i="3"/>
  <c r="EL624" i="3"/>
  <c r="EL309" i="3"/>
  <c r="EL99" i="3"/>
  <c r="EL1155" i="3"/>
  <c r="EL945" i="3"/>
  <c r="EL525" i="3"/>
  <c r="EL420" i="3"/>
  <c r="EL840" i="3"/>
  <c r="EL105" i="3"/>
  <c r="EF42" i="3"/>
  <c r="EB42" i="3"/>
  <c r="EF36" i="3"/>
  <c r="EB36" i="3"/>
  <c r="EF30" i="3"/>
  <c r="EB30" i="3"/>
  <c r="EF28" i="3"/>
  <c r="EB28" i="3"/>
  <c r="EF37" i="3"/>
  <c r="EB37" i="3"/>
  <c r="EF46" i="3"/>
  <c r="EB46" i="3"/>
  <c r="EF23" i="3"/>
  <c r="EB23" i="3"/>
  <c r="EF20" i="3"/>
  <c r="EB20" i="3"/>
  <c r="EF45" i="3"/>
  <c r="EB45" i="3"/>
  <c r="EF24" i="3"/>
  <c r="EB24" i="3"/>
  <c r="EF21" i="3"/>
  <c r="EB21" i="3"/>
  <c r="EF40" i="3"/>
  <c r="EB40" i="3"/>
  <c r="EF34" i="3"/>
  <c r="EB34" i="3"/>
  <c r="EF25" i="3"/>
  <c r="EB25" i="3"/>
  <c r="EF43" i="3"/>
  <c r="EB43" i="3"/>
  <c r="EF41" i="3"/>
  <c r="EB41" i="3"/>
  <c r="EF39" i="3"/>
  <c r="EB39" i="3"/>
  <c r="EF35" i="3"/>
  <c r="EB35" i="3"/>
  <c r="EF33" i="3"/>
  <c r="EB33" i="3"/>
  <c r="EF31" i="3"/>
  <c r="EB31" i="3"/>
  <c r="EF38" i="3"/>
  <c r="EB38" i="3"/>
  <c r="EF27" i="3"/>
  <c r="EB27" i="3"/>
  <c r="EF48" i="3"/>
  <c r="EB48" i="3"/>
  <c r="EF44" i="3"/>
  <c r="EB44" i="3"/>
  <c r="EF17" i="3"/>
  <c r="EB17" i="3"/>
  <c r="EF49" i="3"/>
  <c r="EB49" i="3"/>
  <c r="EF47" i="3"/>
  <c r="EB47" i="3"/>
  <c r="EF22" i="3"/>
  <c r="EB22" i="3"/>
  <c r="CG6" i="3"/>
  <c r="CG5" i="3"/>
  <c r="CG10" i="3"/>
  <c r="CG14" i="3"/>
  <c r="CH19" i="3"/>
  <c r="CM59" i="3"/>
  <c r="CI63" i="3"/>
  <c r="CG65" i="3"/>
  <c r="CG67" i="3"/>
  <c r="CH67" i="3"/>
  <c r="CJ73" i="3"/>
  <c r="CJ75" i="3"/>
  <c r="CG77" i="3"/>
  <c r="CH79" i="3"/>
  <c r="CH83" i="3"/>
  <c r="CH87" i="3"/>
  <c r="CJ90" i="3"/>
  <c r="CG92" i="3"/>
  <c r="CJ94" i="3"/>
  <c r="CI96" i="3"/>
  <c r="CG50" i="3"/>
  <c r="CH7" i="3"/>
  <c r="CH15" i="3"/>
  <c r="CG18" i="3"/>
  <c r="CG54" i="3"/>
  <c r="CH58" i="3"/>
  <c r="CG66" i="3"/>
  <c r="CJ66" i="3"/>
  <c r="CG71" i="3"/>
  <c r="CH71" i="3"/>
  <c r="CG76" i="3"/>
  <c r="CH82" i="3"/>
  <c r="CH84" i="3"/>
  <c r="CH88" i="3"/>
  <c r="CI88" i="3"/>
  <c r="CH95" i="3"/>
  <c r="CG95" i="3"/>
  <c r="CI97" i="3"/>
  <c r="CH100" i="3"/>
  <c r="CG100" i="3"/>
  <c r="EL527" i="3"/>
  <c r="EL947" i="3"/>
  <c r="EL317" i="3"/>
  <c r="EL632" i="3"/>
  <c r="EL1052" i="3"/>
  <c r="DU53" i="3"/>
  <c r="DR52" i="3"/>
  <c r="DO50" i="3"/>
  <c r="DI4" i="3"/>
  <c r="DI5" i="3"/>
  <c r="DL9" i="3"/>
  <c r="DI10" i="3"/>
  <c r="DL11" i="3"/>
  <c r="DI13" i="3"/>
  <c r="DI14" i="3"/>
  <c r="DO54" i="3"/>
  <c r="DO55" i="3"/>
  <c r="DX56" i="3"/>
  <c r="DI57" i="3"/>
  <c r="DR58" i="3"/>
  <c r="DO60" i="3"/>
  <c r="DX61" i="3"/>
  <c r="DO62" i="3"/>
  <c r="DX63" i="3"/>
  <c r="DU64" i="3"/>
  <c r="DX66" i="3"/>
  <c r="DX67" i="3"/>
  <c r="DU68" i="3"/>
  <c r="DR69" i="3"/>
  <c r="DR71" i="3"/>
  <c r="DX72" i="3"/>
  <c r="DU74" i="3"/>
  <c r="DX76" i="3"/>
  <c r="DX87" i="3"/>
  <c r="DU88" i="3"/>
  <c r="DX89" i="3"/>
  <c r="DX90" i="3"/>
  <c r="DU91" i="3"/>
  <c r="DX92" i="3"/>
  <c r="DU93" i="3"/>
  <c r="DX94" i="3"/>
  <c r="DR95" i="3"/>
  <c r="DU96" i="3"/>
  <c r="DU97" i="3"/>
  <c r="DU98" i="3"/>
  <c r="DR100" i="3"/>
  <c r="DU105" i="3"/>
  <c r="EO1155" i="3" s="1"/>
  <c r="EL1197" i="3"/>
  <c r="EL1092" i="3"/>
  <c r="EL882" i="3"/>
  <c r="EL672" i="3"/>
  <c r="EL462" i="3"/>
  <c r="EL777" i="3"/>
  <c r="EL357" i="3"/>
  <c r="EL252" i="3"/>
  <c r="EL147" i="3"/>
  <c r="EL42" i="3"/>
  <c r="EL987" i="3"/>
  <c r="EL567" i="3"/>
  <c r="EL1191" i="3"/>
  <c r="EL1086" i="3"/>
  <c r="EL876" i="3"/>
  <c r="EL666" i="3"/>
  <c r="EL456" i="3"/>
  <c r="EL771" i="3"/>
  <c r="EL351" i="3"/>
  <c r="EL246" i="3"/>
  <c r="EL141" i="3"/>
  <c r="EL36" i="3"/>
  <c r="EL981" i="3"/>
  <c r="EL561" i="3"/>
  <c r="EL1185" i="3"/>
  <c r="EL1080" i="3"/>
  <c r="EL870" i="3"/>
  <c r="EL660" i="3"/>
  <c r="EL450" i="3"/>
  <c r="EL765" i="3"/>
  <c r="EL345" i="3"/>
  <c r="EL240" i="3"/>
  <c r="EL135" i="3"/>
  <c r="EL30" i="3"/>
  <c r="EL975" i="3"/>
  <c r="EL555" i="3"/>
  <c r="EL1192" i="3"/>
  <c r="EL877" i="3"/>
  <c r="EL982" i="3"/>
  <c r="EL667" i="3"/>
  <c r="EL457" i="3"/>
  <c r="EL562" i="3"/>
  <c r="EL352" i="3"/>
  <c r="EL1087" i="3"/>
  <c r="EL772" i="3"/>
  <c r="EL142" i="3"/>
  <c r="EL247" i="3"/>
  <c r="EL37" i="3"/>
  <c r="EL1201" i="3"/>
  <c r="EL1096" i="3"/>
  <c r="EL886" i="3"/>
  <c r="EL676" i="3"/>
  <c r="EL466" i="3"/>
  <c r="EL781" i="3"/>
  <c r="EL361" i="3"/>
  <c r="EL256" i="3"/>
  <c r="EL151" i="3"/>
  <c r="EL46" i="3"/>
  <c r="EL991" i="3"/>
  <c r="EL571" i="3"/>
  <c r="EL1175" i="3"/>
  <c r="EL1070" i="3"/>
  <c r="EL860" i="3"/>
  <c r="EL650" i="3"/>
  <c r="EL440" i="3"/>
  <c r="EL755" i="3"/>
  <c r="EL230" i="3"/>
  <c r="EL20" i="3"/>
  <c r="EL965" i="3"/>
  <c r="EL545" i="3"/>
  <c r="EL125" i="3"/>
  <c r="EL335" i="3"/>
  <c r="EL1179" i="3"/>
  <c r="EL1074" i="3"/>
  <c r="EL864" i="3"/>
  <c r="EL654" i="3"/>
  <c r="EL444" i="3"/>
  <c r="EL759" i="3"/>
  <c r="EL234" i="3"/>
  <c r="EL24" i="3"/>
  <c r="EL969" i="3"/>
  <c r="EL549" i="3"/>
  <c r="EL129" i="3"/>
  <c r="EL339" i="3"/>
  <c r="EL1176" i="3"/>
  <c r="EL861" i="3"/>
  <c r="EL966" i="3"/>
  <c r="EL651" i="3"/>
  <c r="EL441" i="3"/>
  <c r="EL546" i="3"/>
  <c r="EL336" i="3"/>
  <c r="EL126" i="3"/>
  <c r="EL1071" i="3"/>
  <c r="EL756" i="3"/>
  <c r="EL231" i="3"/>
  <c r="EL21" i="3"/>
  <c r="EO997" i="3"/>
  <c r="DE52" i="3"/>
  <c r="EQ472" i="3" s="1"/>
  <c r="EO472" i="3"/>
  <c r="EO890" i="3"/>
  <c r="DX50" i="3"/>
  <c r="DK3" i="3"/>
  <c r="EQ633" i="3" s="1"/>
  <c r="EO633" i="3"/>
  <c r="DZ4" i="3"/>
  <c r="EQ1159" i="3" s="1"/>
  <c r="EO1159" i="3"/>
  <c r="EO634" i="3"/>
  <c r="DQ7" i="3"/>
  <c r="EQ847" i="3" s="1"/>
  <c r="EO847" i="3"/>
  <c r="DZ7" i="3"/>
  <c r="EQ1162" i="3" s="1"/>
  <c r="EO1162" i="3"/>
  <c r="EO1059" i="3"/>
  <c r="DW9" i="3"/>
  <c r="EQ1059" i="3" s="1"/>
  <c r="EO1164" i="3"/>
  <c r="DZ9" i="3"/>
  <c r="EQ1164" i="3" s="1"/>
  <c r="EO640" i="3"/>
  <c r="EO955" i="3"/>
  <c r="DT10" i="3"/>
  <c r="EQ955" i="3" s="1"/>
  <c r="EO746" i="3"/>
  <c r="DN11" i="3"/>
  <c r="EQ746" i="3" s="1"/>
  <c r="EO1061" i="3"/>
  <c r="DW11" i="3"/>
  <c r="EQ1061" i="3" s="1"/>
  <c r="EO957" i="3"/>
  <c r="DT12" i="3"/>
  <c r="EQ957" i="3" s="1"/>
  <c r="EO958" i="3"/>
  <c r="DT13" i="3"/>
  <c r="EQ958" i="3" s="1"/>
  <c r="EO1063" i="3"/>
  <c r="DW13" i="3"/>
  <c r="EQ1063" i="3" s="1"/>
  <c r="EO644" i="3"/>
  <c r="EO959" i="3"/>
  <c r="DT14" i="3"/>
  <c r="EQ959" i="3" s="1"/>
  <c r="EO855" i="3"/>
  <c r="DQ15" i="3"/>
  <c r="EQ855" i="3" s="1"/>
  <c r="EO1170" i="3"/>
  <c r="DZ15" i="3"/>
  <c r="EQ1170" i="3" s="1"/>
  <c r="EO964" i="3"/>
  <c r="DT19" i="3"/>
  <c r="EQ964" i="3" s="1"/>
  <c r="DZ18" i="3"/>
  <c r="EQ1173" i="3" s="1"/>
  <c r="EO1173" i="3"/>
  <c r="EO551" i="3"/>
  <c r="DH26" i="3"/>
  <c r="EQ551" i="3" s="1"/>
  <c r="DE26" i="3"/>
  <c r="EQ446" i="3" s="1"/>
  <c r="EO446" i="3"/>
  <c r="EO1079" i="3"/>
  <c r="DW29" i="3"/>
  <c r="EQ1079" i="3" s="1"/>
  <c r="EL1198" i="3"/>
  <c r="EL883" i="3"/>
  <c r="EL988" i="3"/>
  <c r="EL673" i="3"/>
  <c r="EL463" i="3"/>
  <c r="EL568" i="3"/>
  <c r="EL358" i="3"/>
  <c r="EL1093" i="3"/>
  <c r="EL778" i="3"/>
  <c r="EL253" i="3"/>
  <c r="EL43" i="3"/>
  <c r="EL148" i="3"/>
  <c r="EL1196" i="3"/>
  <c r="EL881" i="3"/>
  <c r="EL986" i="3"/>
  <c r="EL671" i="3"/>
  <c r="EL461" i="3"/>
  <c r="EL566" i="3"/>
  <c r="EL356" i="3"/>
  <c r="EL1091" i="3"/>
  <c r="EL776" i="3"/>
  <c r="EL146" i="3"/>
  <c r="EL251" i="3"/>
  <c r="EL41" i="3"/>
  <c r="EL1194" i="3"/>
  <c r="EL879" i="3"/>
  <c r="EL984" i="3"/>
  <c r="EL669" i="3"/>
  <c r="EL459" i="3"/>
  <c r="EL564" i="3"/>
  <c r="EL354" i="3"/>
  <c r="EL1089" i="3"/>
  <c r="EL774" i="3"/>
  <c r="EL249" i="3"/>
  <c r="EL39" i="3"/>
  <c r="EL144" i="3"/>
  <c r="EL1190" i="3"/>
  <c r="EL875" i="3"/>
  <c r="EL980" i="3"/>
  <c r="EL665" i="3"/>
  <c r="EL455" i="3"/>
  <c r="EL560" i="3"/>
  <c r="EL350" i="3"/>
  <c r="EL1085" i="3"/>
  <c r="EL770" i="3"/>
  <c r="EL245" i="3"/>
  <c r="EL35" i="3"/>
  <c r="EL140" i="3"/>
  <c r="EL1188" i="3"/>
  <c r="EL873" i="3"/>
  <c r="EL978" i="3"/>
  <c r="EL663" i="3"/>
  <c r="EL453" i="3"/>
  <c r="EL558" i="3"/>
  <c r="EL348" i="3"/>
  <c r="EL1083" i="3"/>
  <c r="EL768" i="3"/>
  <c r="EL138" i="3"/>
  <c r="EL243" i="3"/>
  <c r="EL33" i="3"/>
  <c r="EL1186" i="3"/>
  <c r="EL871" i="3"/>
  <c r="EL976" i="3"/>
  <c r="EL661" i="3"/>
  <c r="EL451" i="3"/>
  <c r="EL556" i="3"/>
  <c r="EL346" i="3"/>
  <c r="EL1081" i="3"/>
  <c r="EL766" i="3"/>
  <c r="EL241" i="3"/>
  <c r="EL31" i="3"/>
  <c r="EL136" i="3"/>
  <c r="EL1193" i="3"/>
  <c r="EL1088" i="3"/>
  <c r="EL878" i="3"/>
  <c r="EL668" i="3"/>
  <c r="EL458" i="3"/>
  <c r="EL773" i="3"/>
  <c r="EL353" i="3"/>
  <c r="EL248" i="3"/>
  <c r="EL143" i="3"/>
  <c r="EL38" i="3"/>
  <c r="EL983" i="3"/>
  <c r="EL563" i="3"/>
  <c r="EL1182" i="3"/>
  <c r="EL867" i="3"/>
  <c r="EL972" i="3"/>
  <c r="EL657" i="3"/>
  <c r="EL447" i="3"/>
  <c r="EL552" i="3"/>
  <c r="EL342" i="3"/>
  <c r="EL132" i="3"/>
  <c r="EL1077" i="3"/>
  <c r="EL762" i="3"/>
  <c r="EL237" i="3"/>
  <c r="EL27" i="3"/>
  <c r="EL1203" i="3"/>
  <c r="EL1098" i="3"/>
  <c r="EL888" i="3"/>
  <c r="EL678" i="3"/>
  <c r="EL468" i="3"/>
  <c r="EL783" i="3"/>
  <c r="EL363" i="3"/>
  <c r="EL258" i="3"/>
  <c r="EL153" i="3"/>
  <c r="EL48" i="3"/>
  <c r="EL993" i="3"/>
  <c r="EL573" i="3"/>
  <c r="EL1199" i="3"/>
  <c r="EL1094" i="3"/>
  <c r="EL884" i="3"/>
  <c r="EL674" i="3"/>
  <c r="EL464" i="3"/>
  <c r="EL779" i="3"/>
  <c r="EL359" i="3"/>
  <c r="EL254" i="3"/>
  <c r="EL149" i="3"/>
  <c r="EL44" i="3"/>
  <c r="EL989" i="3"/>
  <c r="EL569" i="3"/>
  <c r="EL1172" i="3"/>
  <c r="EL857" i="3"/>
  <c r="EL962" i="3"/>
  <c r="EL647" i="3"/>
  <c r="EL437" i="3"/>
  <c r="EL542" i="3"/>
  <c r="EL332" i="3"/>
  <c r="EL122" i="3"/>
  <c r="EL1067" i="3"/>
  <c r="EL752" i="3"/>
  <c r="EL227" i="3"/>
  <c r="EL17" i="3"/>
  <c r="EL1204" i="3"/>
  <c r="EL889" i="3"/>
  <c r="EL994" i="3"/>
  <c r="EL679" i="3"/>
  <c r="EL469" i="3"/>
  <c r="EL574" i="3"/>
  <c r="EL364" i="3"/>
  <c r="EL1099" i="3"/>
  <c r="EL784" i="3"/>
  <c r="EL154" i="3"/>
  <c r="EL259" i="3"/>
  <c r="EL49" i="3"/>
  <c r="EL1202" i="3"/>
  <c r="EL887" i="3"/>
  <c r="EL992" i="3"/>
  <c r="EL677" i="3"/>
  <c r="EL467" i="3"/>
  <c r="EL572" i="3"/>
  <c r="EL362" i="3"/>
  <c r="EL1097" i="3"/>
  <c r="EL782" i="3"/>
  <c r="EL257" i="3"/>
  <c r="EL47" i="3"/>
  <c r="EL152" i="3"/>
  <c r="EL1177" i="3"/>
  <c r="EL1072" i="3"/>
  <c r="EL862" i="3"/>
  <c r="EL652" i="3"/>
  <c r="EL442" i="3"/>
  <c r="EL757" i="3"/>
  <c r="EL232" i="3"/>
  <c r="EL22" i="3"/>
  <c r="EL967" i="3"/>
  <c r="EL547" i="3"/>
  <c r="EL337" i="3"/>
  <c r="EL127" i="3"/>
  <c r="DO53" i="3"/>
  <c r="DX53" i="3"/>
  <c r="DR51" i="3"/>
  <c r="DO51" i="3"/>
  <c r="DX52" i="3"/>
  <c r="DL52" i="3"/>
  <c r="DB52" i="3"/>
  <c r="EQ367" i="3" s="1"/>
  <c r="EO367" i="3"/>
  <c r="DU52" i="3"/>
  <c r="DI52" i="3"/>
  <c r="DU50" i="3"/>
  <c r="DK50" i="3"/>
  <c r="EQ680" i="3" s="1"/>
  <c r="EO680" i="3"/>
  <c r="DR50" i="3"/>
  <c r="EO575" i="3"/>
  <c r="DH50" i="3"/>
  <c r="EQ575" i="3" s="1"/>
  <c r="DQ3" i="3"/>
  <c r="EQ843" i="3" s="1"/>
  <c r="EO843" i="3"/>
  <c r="DZ3" i="3"/>
  <c r="EQ1158" i="3" s="1"/>
  <c r="EO1158" i="3"/>
  <c r="DL3" i="3"/>
  <c r="DN4" i="3"/>
  <c r="EQ739" i="3" s="1"/>
  <c r="EO739" i="3"/>
  <c r="DQ4" i="3"/>
  <c r="EQ844" i="3" s="1"/>
  <c r="EO844" i="3"/>
  <c r="DH4" i="3"/>
  <c r="EQ529" i="3" s="1"/>
  <c r="EO529" i="3"/>
  <c r="DK7" i="3"/>
  <c r="EQ637" i="3" s="1"/>
  <c r="EO637" i="3"/>
  <c r="DT7" i="3"/>
  <c r="EQ952" i="3" s="1"/>
  <c r="EO952" i="3"/>
  <c r="DH7" i="3"/>
  <c r="EQ532" i="3" s="1"/>
  <c r="EO532" i="3"/>
  <c r="DK9" i="3"/>
  <c r="EQ639" i="3" s="1"/>
  <c r="EO639" i="3"/>
  <c r="EO849" i="3"/>
  <c r="DQ9" i="3"/>
  <c r="EQ849" i="3" s="1"/>
  <c r="EO954" i="3"/>
  <c r="DT9" i="3"/>
  <c r="EQ954" i="3" s="1"/>
  <c r="EO534" i="3"/>
  <c r="DH9" i="3"/>
  <c r="EQ534" i="3" s="1"/>
  <c r="EO1060" i="3"/>
  <c r="DW10" i="3"/>
  <c r="EQ1060" i="3" s="1"/>
  <c r="EO1166" i="3"/>
  <c r="DZ11" i="3"/>
  <c r="EQ1166" i="3" s="1"/>
  <c r="EO536" i="3"/>
  <c r="DH11" i="3"/>
  <c r="EQ536" i="3" s="1"/>
  <c r="EO851" i="3"/>
  <c r="DQ11" i="3"/>
  <c r="EQ851" i="3" s="1"/>
  <c r="DE11" i="3"/>
  <c r="EQ431" i="3" s="1"/>
  <c r="EO431" i="3"/>
  <c r="DZ12" i="3"/>
  <c r="EQ1167" i="3" s="1"/>
  <c r="EO1167" i="3"/>
  <c r="EO538" i="3"/>
  <c r="DH13" i="3"/>
  <c r="EQ538" i="3" s="1"/>
  <c r="EO748" i="3"/>
  <c r="DN13" i="3"/>
  <c r="EQ748" i="3" s="1"/>
  <c r="EO853" i="3"/>
  <c r="DQ13" i="3"/>
  <c r="EQ853" i="3" s="1"/>
  <c r="DE13" i="3"/>
  <c r="EQ433" i="3" s="1"/>
  <c r="EO433" i="3"/>
  <c r="EO1064" i="3"/>
  <c r="DW14" i="3"/>
  <c r="EQ1064" i="3" s="1"/>
  <c r="DE14" i="3"/>
  <c r="EQ434" i="3" s="1"/>
  <c r="EO434" i="3"/>
  <c r="DZ14" i="3"/>
  <c r="EQ1169" i="3" s="1"/>
  <c r="EO1169" i="3"/>
  <c r="DL14" i="3"/>
  <c r="DK15" i="3"/>
  <c r="EQ645" i="3" s="1"/>
  <c r="EO645" i="3"/>
  <c r="EO960" i="3"/>
  <c r="DT15" i="3"/>
  <c r="EQ960" i="3" s="1"/>
  <c r="EO540" i="3"/>
  <c r="DH15" i="3"/>
  <c r="EQ540" i="3" s="1"/>
  <c r="DO19" i="3"/>
  <c r="EO1069" i="3"/>
  <c r="DW19" i="3"/>
  <c r="EQ1069" i="3" s="1"/>
  <c r="EO1174" i="3"/>
  <c r="DZ19" i="3"/>
  <c r="EQ1174" i="3" s="1"/>
  <c r="DL19" i="3"/>
  <c r="DL18" i="3"/>
  <c r="EO963" i="3"/>
  <c r="DT18" i="3"/>
  <c r="EQ963" i="3" s="1"/>
  <c r="EO1068" i="3"/>
  <c r="DW18" i="3"/>
  <c r="EQ1068" i="3" s="1"/>
  <c r="DK18" i="3"/>
  <c r="EQ648" i="3" s="1"/>
  <c r="EO648" i="3"/>
  <c r="EO971" i="3"/>
  <c r="DT26" i="3"/>
  <c r="EQ971" i="3" s="1"/>
  <c r="DZ26" i="3"/>
  <c r="EQ1181" i="3" s="1"/>
  <c r="EO1181" i="3"/>
  <c r="EO341" i="3"/>
  <c r="DB26" i="3"/>
  <c r="EQ341" i="3" s="1"/>
  <c r="EO1076" i="3"/>
  <c r="DW26" i="3"/>
  <c r="EQ1076" i="3" s="1"/>
  <c r="DI26" i="3"/>
  <c r="DE29" i="3"/>
  <c r="EQ449" i="3" s="1"/>
  <c r="EO449" i="3"/>
  <c r="EO659" i="3"/>
  <c r="EO1184" i="3"/>
  <c r="DZ29" i="3"/>
  <c r="EQ1184" i="3" s="1"/>
  <c r="DL29" i="3"/>
  <c r="EO344" i="3"/>
  <c r="DB29" i="3"/>
  <c r="EQ344" i="3" s="1"/>
  <c r="DI32" i="3"/>
  <c r="DE32" i="3"/>
  <c r="EQ452" i="3" s="1"/>
  <c r="EO452" i="3"/>
  <c r="EO977" i="3"/>
  <c r="DT32" i="3"/>
  <c r="EQ977" i="3" s="1"/>
  <c r="DF32" i="3"/>
  <c r="EO1104" i="3"/>
  <c r="DW54" i="3"/>
  <c r="EQ1104" i="3" s="1"/>
  <c r="DK54" i="3"/>
  <c r="EQ684" i="3" s="1"/>
  <c r="EO684" i="3"/>
  <c r="EO999" i="3"/>
  <c r="DT54" i="3"/>
  <c r="EQ999" i="3" s="1"/>
  <c r="EO579" i="3"/>
  <c r="DH54" i="3"/>
  <c r="EQ579" i="3" s="1"/>
  <c r="EO1105" i="3"/>
  <c r="DW55" i="3"/>
  <c r="EQ1105" i="3" s="1"/>
  <c r="DI55" i="3"/>
  <c r="EO1000" i="3"/>
  <c r="DT55" i="3"/>
  <c r="EQ1000" i="3" s="1"/>
  <c r="EO580" i="3"/>
  <c r="DH55" i="3"/>
  <c r="EQ580" i="3" s="1"/>
  <c r="EO1001" i="3"/>
  <c r="DT56" i="3"/>
  <c r="EQ1001" i="3" s="1"/>
  <c r="DQ56" i="3"/>
  <c r="EQ896" i="3" s="1"/>
  <c r="EO896" i="3"/>
  <c r="EO897" i="3"/>
  <c r="DQ57" i="3"/>
  <c r="EQ897" i="3" s="1"/>
  <c r="DC57" i="3"/>
  <c r="EO792" i="3"/>
  <c r="DN57" i="3"/>
  <c r="EQ792" i="3" s="1"/>
  <c r="DB57" i="3"/>
  <c r="EQ372" i="3" s="1"/>
  <c r="EO372" i="3"/>
  <c r="DX58" i="3"/>
  <c r="EO793" i="3"/>
  <c r="DN58" i="3"/>
  <c r="EQ793" i="3" s="1"/>
  <c r="DU58" i="3"/>
  <c r="DK58" i="3"/>
  <c r="EQ688" i="3" s="1"/>
  <c r="EO688" i="3"/>
  <c r="CL59" i="3"/>
  <c r="DO59" i="3"/>
  <c r="EO1110" i="3"/>
  <c r="DW60" i="3"/>
  <c r="EQ1110" i="3" s="1"/>
  <c r="DK60" i="3"/>
  <c r="EQ690" i="3" s="1"/>
  <c r="EO690" i="3"/>
  <c r="EO1005" i="3"/>
  <c r="DT60" i="3"/>
  <c r="EQ1005" i="3" s="1"/>
  <c r="EO585" i="3"/>
  <c r="DH60" i="3"/>
  <c r="EQ585" i="3" s="1"/>
  <c r="DR61" i="3"/>
  <c r="EO901" i="3"/>
  <c r="DQ61" i="3"/>
  <c r="EQ901" i="3" s="1"/>
  <c r="DK62" i="3"/>
  <c r="EQ692" i="3" s="1"/>
  <c r="EO692" i="3"/>
  <c r="EO587" i="3"/>
  <c r="DH62" i="3"/>
  <c r="EQ587" i="3" s="1"/>
  <c r="EO903" i="3"/>
  <c r="DQ63" i="3"/>
  <c r="EQ903" i="3" s="1"/>
  <c r="DQ64" i="3"/>
  <c r="EQ904" i="3" s="1"/>
  <c r="EO904" i="3"/>
  <c r="DX64" i="3"/>
  <c r="EO799" i="3"/>
  <c r="DN64" i="3"/>
  <c r="EQ799" i="3" s="1"/>
  <c r="EO1010" i="3"/>
  <c r="DT65" i="3"/>
  <c r="EQ1010" i="3" s="1"/>
  <c r="EO1011" i="3"/>
  <c r="DT66" i="3"/>
  <c r="EQ1011" i="3" s="1"/>
  <c r="DQ66" i="3"/>
  <c r="EQ906" i="3" s="1"/>
  <c r="EO906" i="3"/>
  <c r="DR67" i="3"/>
  <c r="EO907" i="3"/>
  <c r="DQ67" i="3"/>
  <c r="EQ907" i="3" s="1"/>
  <c r="DQ68" i="3"/>
  <c r="EQ908" i="3" s="1"/>
  <c r="EO908" i="3"/>
  <c r="DX68" i="3"/>
  <c r="EO803" i="3"/>
  <c r="DN68" i="3"/>
  <c r="EQ803" i="3" s="1"/>
  <c r="DX101" i="3"/>
  <c r="EO1046" i="3"/>
  <c r="DT101" i="3"/>
  <c r="EQ1046" i="3" s="1"/>
  <c r="EO1151" i="3"/>
  <c r="DW101" i="3"/>
  <c r="EQ1151" i="3" s="1"/>
  <c r="DX69" i="3"/>
  <c r="EO804" i="3"/>
  <c r="DN69" i="3"/>
  <c r="EQ804" i="3" s="1"/>
  <c r="DU69" i="3"/>
  <c r="DK69" i="3"/>
  <c r="EQ699" i="3" s="1"/>
  <c r="EO699" i="3"/>
  <c r="DU70" i="3"/>
  <c r="DK70" i="3"/>
  <c r="EQ700" i="3" s="1"/>
  <c r="EO700" i="3"/>
  <c r="DR70" i="3"/>
  <c r="DX71" i="3"/>
  <c r="EO806" i="3"/>
  <c r="DN71" i="3"/>
  <c r="EQ806" i="3" s="1"/>
  <c r="DU71" i="3"/>
  <c r="DK71" i="3"/>
  <c r="EQ701" i="3" s="1"/>
  <c r="EO701" i="3"/>
  <c r="DR72" i="3"/>
  <c r="EO597" i="3"/>
  <c r="DH72" i="3"/>
  <c r="EQ597" i="3" s="1"/>
  <c r="DO72" i="3"/>
  <c r="EO732" i="3"/>
  <c r="DK102" i="3"/>
  <c r="EQ732" i="3" s="1"/>
  <c r="EO942" i="3"/>
  <c r="DQ102" i="3"/>
  <c r="EQ942" i="3" s="1"/>
  <c r="DR102" i="3"/>
  <c r="EO627" i="3"/>
  <c r="DH102" i="3"/>
  <c r="EQ627" i="3" s="1"/>
  <c r="DU73" i="3"/>
  <c r="EO1018" i="3"/>
  <c r="DT73" i="3"/>
  <c r="EQ1018" i="3" s="1"/>
  <c r="DQ74" i="3"/>
  <c r="EQ914" i="3" s="1"/>
  <c r="EO914" i="3"/>
  <c r="DX74" i="3"/>
  <c r="EO809" i="3"/>
  <c r="DN74" i="3"/>
  <c r="EQ809" i="3" s="1"/>
  <c r="DU75" i="3"/>
  <c r="EO1020" i="3"/>
  <c r="DT75" i="3"/>
  <c r="EQ1020" i="3" s="1"/>
  <c r="EO1021" i="3"/>
  <c r="DT76" i="3"/>
  <c r="EQ1021" i="3" s="1"/>
  <c r="DQ76" i="3"/>
  <c r="EQ916" i="3" s="1"/>
  <c r="EO916" i="3"/>
  <c r="DU77" i="3"/>
  <c r="EO1022" i="3"/>
  <c r="DT77" i="3"/>
  <c r="EQ1022" i="3" s="1"/>
  <c r="DX78" i="3"/>
  <c r="EO813" i="3"/>
  <c r="DN78" i="3"/>
  <c r="EQ813" i="3" s="1"/>
  <c r="DU78" i="3"/>
  <c r="DK78" i="3"/>
  <c r="EQ708" i="3" s="1"/>
  <c r="EO708" i="3"/>
  <c r="DR79" i="3"/>
  <c r="EO919" i="3"/>
  <c r="DQ79" i="3"/>
  <c r="EQ919" i="3" s="1"/>
  <c r="EO1025" i="3"/>
  <c r="DT80" i="3"/>
  <c r="EQ1025" i="3" s="1"/>
  <c r="DQ80" i="3"/>
  <c r="EQ920" i="3" s="1"/>
  <c r="EO920" i="3"/>
  <c r="DR81" i="3"/>
  <c r="EO921" i="3"/>
  <c r="DQ81" i="3"/>
  <c r="EQ921" i="3" s="1"/>
  <c r="DX82" i="3"/>
  <c r="EO817" i="3"/>
  <c r="DN82" i="3"/>
  <c r="EQ817" i="3" s="1"/>
  <c r="DU82" i="3"/>
  <c r="DK82" i="3"/>
  <c r="EQ712" i="3" s="1"/>
  <c r="EO712" i="3"/>
  <c r="DR83" i="3"/>
  <c r="EO923" i="3"/>
  <c r="DQ83" i="3"/>
  <c r="EQ923" i="3" s="1"/>
  <c r="EO819" i="3"/>
  <c r="DN84" i="3"/>
  <c r="EQ819" i="3" s="1"/>
  <c r="DU84" i="3"/>
  <c r="DK84" i="3"/>
  <c r="EQ714" i="3" s="1"/>
  <c r="EO714" i="3"/>
  <c r="DU85" i="3"/>
  <c r="DQ85" i="3"/>
  <c r="EQ925" i="3" s="1"/>
  <c r="EO925" i="3"/>
  <c r="DR85" i="3"/>
  <c r="DK87" i="3"/>
  <c r="EQ717" i="3" s="1"/>
  <c r="EO717" i="3"/>
  <c r="DR87" i="3"/>
  <c r="DQ88" i="3"/>
  <c r="EQ928" i="3" s="1"/>
  <c r="EO928" i="3"/>
  <c r="DX88" i="3"/>
  <c r="EO823" i="3"/>
  <c r="DN88" i="3"/>
  <c r="EQ823" i="3" s="1"/>
  <c r="DR89" i="3"/>
  <c r="EO824" i="3"/>
  <c r="DN89" i="3"/>
  <c r="EQ824" i="3" s="1"/>
  <c r="DO89" i="3"/>
  <c r="EO943" i="3"/>
  <c r="DQ103" i="3"/>
  <c r="EQ943" i="3" s="1"/>
  <c r="EO1153" i="3"/>
  <c r="DX103" i="3"/>
  <c r="EO838" i="3"/>
  <c r="DN103" i="3"/>
  <c r="EQ838" i="3" s="1"/>
  <c r="EO1035" i="3"/>
  <c r="DT90" i="3"/>
  <c r="EQ1035" i="3" s="1"/>
  <c r="EO1036" i="3"/>
  <c r="DT91" i="3"/>
  <c r="EQ1036" i="3" s="1"/>
  <c r="EO1246" i="3"/>
  <c r="DQ91" i="3"/>
  <c r="EQ931" i="3" s="1"/>
  <c r="EO931" i="3"/>
  <c r="DU92" i="3"/>
  <c r="EO1037" i="3"/>
  <c r="DT92" i="3"/>
  <c r="EQ1037" i="3" s="1"/>
  <c r="DK93" i="3"/>
  <c r="EQ723" i="3" s="1"/>
  <c r="EO723" i="3"/>
  <c r="EO828" i="3"/>
  <c r="DN93" i="3"/>
  <c r="EQ828" i="3" s="1"/>
  <c r="EO1039" i="3"/>
  <c r="DT94" i="3"/>
  <c r="EQ1039" i="3" s="1"/>
  <c r="DQ95" i="3"/>
  <c r="EQ935" i="3" s="1"/>
  <c r="EO935" i="3"/>
  <c r="EO1145" i="3"/>
  <c r="DX95" i="3"/>
  <c r="EO830" i="3"/>
  <c r="DN95" i="3"/>
  <c r="EQ830" i="3" s="1"/>
  <c r="DR96" i="3"/>
  <c r="EO1251" i="3"/>
  <c r="DQ96" i="3"/>
  <c r="EQ936" i="3" s="1"/>
  <c r="EO936" i="3"/>
  <c r="DK97" i="3"/>
  <c r="EQ727" i="3" s="1"/>
  <c r="EO727" i="3"/>
  <c r="EO832" i="3"/>
  <c r="DN97" i="3"/>
  <c r="EQ832" i="3" s="1"/>
  <c r="EO1253" i="3"/>
  <c r="DQ98" i="3"/>
  <c r="EQ938" i="3" s="1"/>
  <c r="EO938" i="3"/>
  <c r="EO734" i="3"/>
  <c r="DK104" i="3"/>
  <c r="EQ734" i="3" s="1"/>
  <c r="DR104" i="3"/>
  <c r="EO629" i="3"/>
  <c r="DH104" i="3"/>
  <c r="EQ629" i="3" s="1"/>
  <c r="DK99" i="3"/>
  <c r="EQ729" i="3" s="1"/>
  <c r="EO729" i="3"/>
  <c r="DR99" i="3"/>
  <c r="EO835" i="3"/>
  <c r="DN100" i="3"/>
  <c r="EQ835" i="3" s="1"/>
  <c r="DU100" i="3"/>
  <c r="DK100" i="3"/>
  <c r="EQ730" i="3" s="1"/>
  <c r="EO730" i="3"/>
  <c r="DX105" i="3"/>
  <c r="CH53" i="3"/>
  <c r="DC53" i="3"/>
  <c r="CG53" i="3"/>
  <c r="CZ53" i="3"/>
  <c r="CD51" i="3"/>
  <c r="CQ51" i="3"/>
  <c r="DB51" i="3"/>
  <c r="EQ366" i="3" s="1"/>
  <c r="EO366" i="3"/>
  <c r="CF6" i="3"/>
  <c r="CW6" i="3"/>
  <c r="CD6" i="3"/>
  <c r="CQ6" i="3"/>
  <c r="CE6" i="3"/>
  <c r="CT6" i="3"/>
  <c r="CE5" i="3"/>
  <c r="CT5" i="3"/>
  <c r="CF5" i="3"/>
  <c r="CW5" i="3"/>
  <c r="CH8" i="3"/>
  <c r="DC8" i="3"/>
  <c r="CF8" i="3"/>
  <c r="CW8" i="3"/>
  <c r="CE8" i="3"/>
  <c r="CT8" i="3"/>
  <c r="CD10" i="3"/>
  <c r="CQ10" i="3"/>
  <c r="CE10" i="3"/>
  <c r="CT10" i="3"/>
  <c r="CF12" i="3"/>
  <c r="CW12" i="3"/>
  <c r="CE12" i="3"/>
  <c r="CT12" i="3"/>
  <c r="CD14" i="3"/>
  <c r="CQ14" i="3"/>
  <c r="CE14" i="3"/>
  <c r="CT14" i="3"/>
  <c r="CE19" i="3"/>
  <c r="CT19" i="3"/>
  <c r="CF19" i="3"/>
  <c r="CW19" i="3"/>
  <c r="CE26" i="3"/>
  <c r="CT26" i="3"/>
  <c r="CD26" i="3"/>
  <c r="CQ26" i="3"/>
  <c r="CD32" i="3"/>
  <c r="CQ32" i="3"/>
  <c r="CD55" i="3"/>
  <c r="CQ55" i="3"/>
  <c r="EO1214" i="3"/>
  <c r="DZ59" i="3"/>
  <c r="EQ1214" i="3" s="1"/>
  <c r="DE61" i="3"/>
  <c r="EQ481" i="3" s="1"/>
  <c r="EO481" i="3"/>
  <c r="CD61" i="3"/>
  <c r="CQ61" i="3"/>
  <c r="DB61" i="3"/>
  <c r="EQ376" i="3" s="1"/>
  <c r="EO376" i="3"/>
  <c r="DE63" i="3"/>
  <c r="EQ483" i="3" s="1"/>
  <c r="EO483" i="3"/>
  <c r="CD63" i="3"/>
  <c r="CQ63" i="3"/>
  <c r="DB63" i="3"/>
  <c r="EQ378" i="3" s="1"/>
  <c r="EO378" i="3"/>
  <c r="DK65" i="3"/>
  <c r="EQ695" i="3" s="1"/>
  <c r="EO695" i="3"/>
  <c r="CF65" i="3"/>
  <c r="CW65" i="3"/>
  <c r="EO590" i="3"/>
  <c r="DH65" i="3"/>
  <c r="EQ590" i="3" s="1"/>
  <c r="CE65" i="3"/>
  <c r="CT65" i="3"/>
  <c r="CF67" i="3"/>
  <c r="CW67" i="3"/>
  <c r="EO592" i="3"/>
  <c r="DH67" i="3"/>
  <c r="EQ592" i="3" s="1"/>
  <c r="CE67" i="3"/>
  <c r="CT67" i="3"/>
  <c r="DB101" i="3"/>
  <c r="EQ416" i="3" s="1"/>
  <c r="EO416" i="3"/>
  <c r="DK101" i="3"/>
  <c r="EQ731" i="3" s="1"/>
  <c r="EO731" i="3"/>
  <c r="CF101" i="3"/>
  <c r="CW101" i="3"/>
  <c r="EO595" i="3"/>
  <c r="DH70" i="3"/>
  <c r="EQ595" i="3" s="1"/>
  <c r="CE70" i="3"/>
  <c r="CT70" i="3"/>
  <c r="CF70" i="3"/>
  <c r="CW70" i="3"/>
  <c r="DB72" i="3"/>
  <c r="EQ387" i="3" s="1"/>
  <c r="EO387" i="3"/>
  <c r="DE72" i="3"/>
  <c r="EQ492" i="3" s="1"/>
  <c r="EO492" i="3"/>
  <c r="CD72" i="3"/>
  <c r="CQ72" i="3"/>
  <c r="DE73" i="3"/>
  <c r="EQ493" i="3" s="1"/>
  <c r="EO493" i="3"/>
  <c r="CD73" i="3"/>
  <c r="CQ73" i="3"/>
  <c r="DB73" i="3"/>
  <c r="EQ388" i="3" s="1"/>
  <c r="EO388" i="3"/>
  <c r="DB75" i="3"/>
  <c r="EQ390" i="3" s="1"/>
  <c r="EO390" i="3"/>
  <c r="CE75" i="3"/>
  <c r="CT75" i="3"/>
  <c r="DE75" i="3"/>
  <c r="EQ495" i="3" s="1"/>
  <c r="EO495" i="3"/>
  <c r="CD75" i="3"/>
  <c r="CQ75" i="3"/>
  <c r="CE77" i="3"/>
  <c r="CT77" i="3"/>
  <c r="DK77" i="3"/>
  <c r="EQ707" i="3" s="1"/>
  <c r="EO707" i="3"/>
  <c r="CF77" i="3"/>
  <c r="CW77" i="3"/>
  <c r="DB79" i="3"/>
  <c r="EQ394" i="3" s="1"/>
  <c r="EO394" i="3"/>
  <c r="CE79" i="3"/>
  <c r="CT79" i="3"/>
  <c r="CF79" i="3"/>
  <c r="CW79" i="3"/>
  <c r="EO606" i="3"/>
  <c r="DH81" i="3"/>
  <c r="EQ606" i="3" s="1"/>
  <c r="DB81" i="3"/>
  <c r="EQ396" i="3" s="1"/>
  <c r="EO396" i="3"/>
  <c r="CF81" i="3"/>
  <c r="CW81" i="3"/>
  <c r="DB83" i="3"/>
  <c r="EQ398" i="3" s="1"/>
  <c r="EO398" i="3"/>
  <c r="CE83" i="3"/>
  <c r="CT83" i="3"/>
  <c r="CF83" i="3"/>
  <c r="CW83" i="3"/>
  <c r="EO610" i="3"/>
  <c r="DH85" i="3"/>
  <c r="EQ610" i="3" s="1"/>
  <c r="DB85" i="3"/>
  <c r="EQ400" i="3" s="1"/>
  <c r="EO400" i="3"/>
  <c r="CF85" i="3"/>
  <c r="CW85" i="3"/>
  <c r="DB87" i="3"/>
  <c r="EQ402" i="3" s="1"/>
  <c r="EO402" i="3"/>
  <c r="CE87" i="3"/>
  <c r="CT87" i="3"/>
  <c r="CF87" i="3"/>
  <c r="CW87" i="3"/>
  <c r="DB89" i="3"/>
  <c r="EQ404" i="3" s="1"/>
  <c r="EO404" i="3"/>
  <c r="DE89" i="3"/>
  <c r="EQ509" i="3" s="1"/>
  <c r="EO509" i="3"/>
  <c r="CD89" i="3"/>
  <c r="CQ89" i="3"/>
  <c r="DE90" i="3"/>
  <c r="EQ510" i="3" s="1"/>
  <c r="EO510" i="3"/>
  <c r="CD90" i="3"/>
  <c r="CQ90" i="3"/>
  <c r="DB90" i="3"/>
  <c r="EQ405" i="3" s="1"/>
  <c r="EO405" i="3"/>
  <c r="DK92" i="3"/>
  <c r="EQ722" i="3" s="1"/>
  <c r="EO722" i="3"/>
  <c r="CF92" i="3"/>
  <c r="CW92" i="3"/>
  <c r="EO617" i="3"/>
  <c r="DH92" i="3"/>
  <c r="EQ617" i="3" s="1"/>
  <c r="CE92" i="3"/>
  <c r="CT92" i="3"/>
  <c r="DE94" i="3"/>
  <c r="EQ514" i="3" s="1"/>
  <c r="EO514" i="3"/>
  <c r="CD94" i="3"/>
  <c r="CQ94" i="3"/>
  <c r="DB94" i="3"/>
  <c r="EQ409" i="3" s="1"/>
  <c r="EO409" i="3"/>
  <c r="DE96" i="3"/>
  <c r="EQ516" i="3" s="1"/>
  <c r="EO516" i="3"/>
  <c r="CD96" i="3"/>
  <c r="CQ96" i="3"/>
  <c r="DB96" i="3"/>
  <c r="EQ411" i="3" s="1"/>
  <c r="EO411" i="3"/>
  <c r="DE98" i="3"/>
  <c r="EQ518" i="3" s="1"/>
  <c r="EO518" i="3"/>
  <c r="CD98" i="3"/>
  <c r="CQ98" i="3"/>
  <c r="DB98" i="3"/>
  <c r="EQ413" i="3" s="1"/>
  <c r="EO413" i="3"/>
  <c r="EO624" i="3"/>
  <c r="DH99" i="3"/>
  <c r="EQ624" i="3" s="1"/>
  <c r="CE99" i="3"/>
  <c r="CT99" i="3"/>
  <c r="CF99" i="3"/>
  <c r="CW99" i="3"/>
  <c r="CE105" i="3"/>
  <c r="CT105" i="3"/>
  <c r="CD105" i="3"/>
  <c r="CQ105" i="3"/>
  <c r="DE105" i="3"/>
  <c r="EQ525" i="3" s="1"/>
  <c r="EO525" i="3"/>
  <c r="DB97" i="3"/>
  <c r="EQ412" i="3" s="1"/>
  <c r="EO412" i="3"/>
  <c r="DE97" i="3"/>
  <c r="EQ517" i="3" s="1"/>
  <c r="EO517" i="3"/>
  <c r="CD97" i="3"/>
  <c r="CQ97" i="3"/>
  <c r="CF100" i="3"/>
  <c r="CW100" i="3"/>
  <c r="EO625" i="3"/>
  <c r="DH100" i="3"/>
  <c r="EQ625" i="3" s="1"/>
  <c r="CE100" i="3"/>
  <c r="CT100" i="3"/>
  <c r="CF52" i="3"/>
  <c r="CW52" i="3"/>
  <c r="CE50" i="3"/>
  <c r="CT50" i="3"/>
  <c r="CF50" i="3"/>
  <c r="CW50" i="3"/>
  <c r="DH3" i="3"/>
  <c r="EQ528" i="3" s="1"/>
  <c r="EO528" i="3"/>
  <c r="DB3" i="3"/>
  <c r="EQ318" i="3" s="1"/>
  <c r="EO318" i="3"/>
  <c r="CF3" i="3"/>
  <c r="CW3" i="3"/>
  <c r="DE4" i="3"/>
  <c r="EQ424" i="3" s="1"/>
  <c r="EO424" i="3"/>
  <c r="CF4" i="3"/>
  <c r="CW4" i="3"/>
  <c r="CE4" i="3"/>
  <c r="CT4" i="3"/>
  <c r="DB7" i="3"/>
  <c r="EQ322" i="3" s="1"/>
  <c r="EO322" i="3"/>
  <c r="CF7" i="3"/>
  <c r="CW7" i="3"/>
  <c r="EO324" i="3"/>
  <c r="DB9" i="3"/>
  <c r="EQ324" i="3" s="1"/>
  <c r="DE9" i="3"/>
  <c r="EQ429" i="3" s="1"/>
  <c r="EO429" i="3"/>
  <c r="CD9" i="3"/>
  <c r="CQ9" i="3"/>
  <c r="EO326" i="3"/>
  <c r="DB11" i="3"/>
  <c r="EQ326" i="3" s="1"/>
  <c r="CD11" i="3"/>
  <c r="CQ11" i="3"/>
  <c r="CE13" i="3"/>
  <c r="CT13" i="3"/>
  <c r="CD13" i="3"/>
  <c r="CQ13" i="3"/>
  <c r="CE15" i="3"/>
  <c r="CT15" i="3"/>
  <c r="CF15" i="3"/>
  <c r="CW15" i="3"/>
  <c r="DE18" i="3"/>
  <c r="EQ438" i="3" s="1"/>
  <c r="EO438" i="3"/>
  <c r="CD18" i="3"/>
  <c r="CQ18" i="3"/>
  <c r="CE18" i="3"/>
  <c r="CT18" i="3"/>
  <c r="CD29" i="3"/>
  <c r="CQ29" i="3"/>
  <c r="CE54" i="3"/>
  <c r="CT54" i="3"/>
  <c r="CF54" i="3"/>
  <c r="CW54" i="3"/>
  <c r="EO581" i="3"/>
  <c r="DH56" i="3"/>
  <c r="EQ581" i="3" s="1"/>
  <c r="CE56" i="3"/>
  <c r="CT56" i="3"/>
  <c r="DE56" i="3"/>
  <c r="EQ476" i="3" s="1"/>
  <c r="EO476" i="3"/>
  <c r="CD56" i="3"/>
  <c r="CQ56" i="3"/>
  <c r="CE58" i="3"/>
  <c r="CT58" i="3"/>
  <c r="CF58" i="3"/>
  <c r="CW58" i="3"/>
  <c r="DB60" i="3"/>
  <c r="EQ375" i="3" s="1"/>
  <c r="EO375" i="3"/>
  <c r="CF60" i="3"/>
  <c r="CW60" i="3"/>
  <c r="DB62" i="3"/>
  <c r="EQ377" i="3" s="1"/>
  <c r="EO377" i="3"/>
  <c r="CF62" i="3"/>
  <c r="CW62" i="3"/>
  <c r="EO589" i="3"/>
  <c r="DH64" i="3"/>
  <c r="EQ589" i="3" s="1"/>
  <c r="CE64" i="3"/>
  <c r="CT64" i="3"/>
  <c r="CF64" i="3"/>
  <c r="CW64" i="3"/>
  <c r="EO591" i="3"/>
  <c r="DH66" i="3"/>
  <c r="EQ591" i="3" s="1"/>
  <c r="CE66" i="3"/>
  <c r="CT66" i="3"/>
  <c r="DE66" i="3"/>
  <c r="EQ486" i="3" s="1"/>
  <c r="EO486" i="3"/>
  <c r="CD66" i="3"/>
  <c r="CQ66" i="3"/>
  <c r="DB68" i="3"/>
  <c r="EQ383" i="3" s="1"/>
  <c r="EO383" i="3"/>
  <c r="DE68" i="3"/>
  <c r="EQ488" i="3" s="1"/>
  <c r="EO488" i="3"/>
  <c r="CD68" i="3"/>
  <c r="CQ68" i="3"/>
  <c r="CF69" i="3"/>
  <c r="CW69" i="3"/>
  <c r="EO594" i="3"/>
  <c r="DH69" i="3"/>
  <c r="EQ594" i="3" s="1"/>
  <c r="CE69" i="3"/>
  <c r="CT69" i="3"/>
  <c r="CF71" i="3"/>
  <c r="CW71" i="3"/>
  <c r="EO596" i="3"/>
  <c r="DH71" i="3"/>
  <c r="EQ596" i="3" s="1"/>
  <c r="CE71" i="3"/>
  <c r="CT71" i="3"/>
  <c r="CF102" i="3"/>
  <c r="CW102" i="3"/>
  <c r="EO417" i="3"/>
  <c r="DB102" i="3"/>
  <c r="EQ417" i="3" s="1"/>
  <c r="EO599" i="3"/>
  <c r="DH74" i="3"/>
  <c r="EQ599" i="3" s="1"/>
  <c r="CE74" i="3"/>
  <c r="CT74" i="3"/>
  <c r="CF74" i="3"/>
  <c r="CW74" i="3"/>
  <c r="DK76" i="3"/>
  <c r="EQ706" i="3" s="1"/>
  <c r="EO706" i="3"/>
  <c r="DE76" i="3"/>
  <c r="EQ496" i="3" s="1"/>
  <c r="EO496" i="3"/>
  <c r="EO601" i="3"/>
  <c r="DH76" i="3"/>
  <c r="EQ601" i="3" s="1"/>
  <c r="CE76" i="3"/>
  <c r="CT76" i="3"/>
  <c r="CD78" i="3"/>
  <c r="CQ78" i="3"/>
  <c r="DB78" i="3"/>
  <c r="EQ393" i="3" s="1"/>
  <c r="EO393" i="3"/>
  <c r="DK80" i="3"/>
  <c r="EQ710" i="3" s="1"/>
  <c r="EO710" i="3"/>
  <c r="DE80" i="3"/>
  <c r="EQ500" i="3" s="1"/>
  <c r="EO500" i="3"/>
  <c r="EO605" i="3"/>
  <c r="DH80" i="3"/>
  <c r="EQ605" i="3" s="1"/>
  <c r="CE80" i="3"/>
  <c r="CT80" i="3"/>
  <c r="CD82" i="3"/>
  <c r="CQ82" i="3"/>
  <c r="DB82" i="3"/>
  <c r="EQ397" i="3" s="1"/>
  <c r="EO397" i="3"/>
  <c r="CF84" i="3"/>
  <c r="CW84" i="3"/>
  <c r="CD84" i="3"/>
  <c r="CQ84" i="3"/>
  <c r="DB84" i="3"/>
  <c r="EQ399" i="3" s="1"/>
  <c r="EO399" i="3"/>
  <c r="EO1241" i="3"/>
  <c r="DZ86" i="3"/>
  <c r="EQ1241" i="3" s="1"/>
  <c r="DK88" i="3"/>
  <c r="EQ718" i="3" s="1"/>
  <c r="EO718" i="3"/>
  <c r="CF88" i="3"/>
  <c r="CW88" i="3"/>
  <c r="DB88" i="3"/>
  <c r="EQ403" i="3" s="1"/>
  <c r="EO403" i="3"/>
  <c r="CE88" i="3"/>
  <c r="CT88" i="3"/>
  <c r="EO418" i="3"/>
  <c r="DB103" i="3"/>
  <c r="EQ418" i="3" s="1"/>
  <c r="EO523" i="3"/>
  <c r="DE103" i="3"/>
  <c r="EQ523" i="3" s="1"/>
  <c r="CD103" i="3"/>
  <c r="CQ103" i="3"/>
  <c r="DB91" i="3"/>
  <c r="EQ406" i="3" s="1"/>
  <c r="EO406" i="3"/>
  <c r="DK91" i="3"/>
  <c r="EQ721" i="3" s="1"/>
  <c r="EO721" i="3"/>
  <c r="CF91" i="3"/>
  <c r="CW91" i="3"/>
  <c r="EO618" i="3"/>
  <c r="DH93" i="3"/>
  <c r="EQ618" i="3" s="1"/>
  <c r="CE93" i="3"/>
  <c r="CT93" i="3"/>
  <c r="CF93" i="3"/>
  <c r="CW93" i="3"/>
  <c r="EO620" i="3"/>
  <c r="DH95" i="3"/>
  <c r="EQ620" i="3" s="1"/>
  <c r="CE95" i="3"/>
  <c r="CT95" i="3"/>
  <c r="CF95" i="3"/>
  <c r="CW95" i="3"/>
  <c r="EO524" i="3"/>
  <c r="DE104" i="3"/>
  <c r="EQ524" i="3" s="1"/>
  <c r="CD104" i="3"/>
  <c r="CQ104" i="3"/>
  <c r="CE104" i="3"/>
  <c r="CT104" i="3"/>
  <c r="EO226" i="3"/>
  <c r="CY16" i="3"/>
  <c r="EQ226" i="3" s="1"/>
  <c r="EL1195" i="3"/>
  <c r="EL1090" i="3"/>
  <c r="EL880" i="3"/>
  <c r="EL670" i="3"/>
  <c r="EL460" i="3"/>
  <c r="EL775" i="3"/>
  <c r="EL355" i="3"/>
  <c r="EL250" i="3"/>
  <c r="EL145" i="3"/>
  <c r="EL40" i="3"/>
  <c r="EL985" i="3"/>
  <c r="EL565" i="3"/>
  <c r="EL1189" i="3"/>
  <c r="EL1084" i="3"/>
  <c r="EL874" i="3"/>
  <c r="EL664" i="3"/>
  <c r="EL454" i="3"/>
  <c r="EL769" i="3"/>
  <c r="EL349" i="3"/>
  <c r="EL244" i="3"/>
  <c r="EL139" i="3"/>
  <c r="EL34" i="3"/>
  <c r="EL979" i="3"/>
  <c r="EL559" i="3"/>
  <c r="EL1183" i="3"/>
  <c r="EL1078" i="3"/>
  <c r="EL868" i="3"/>
  <c r="EL658" i="3"/>
  <c r="EL448" i="3"/>
  <c r="EL763" i="3"/>
  <c r="EL238" i="3"/>
  <c r="EL28" i="3"/>
  <c r="EL973" i="3"/>
  <c r="EL553" i="3"/>
  <c r="EL133" i="3"/>
  <c r="EL343" i="3"/>
  <c r="EL1180" i="3"/>
  <c r="EL865" i="3"/>
  <c r="EL970" i="3"/>
  <c r="EL655" i="3"/>
  <c r="EL445" i="3"/>
  <c r="EL550" i="3"/>
  <c r="EL340" i="3"/>
  <c r="EL130" i="3"/>
  <c r="EL1075" i="3"/>
  <c r="EL760" i="3"/>
  <c r="EL235" i="3"/>
  <c r="EL25" i="3"/>
  <c r="EL1178" i="3"/>
  <c r="EL863" i="3"/>
  <c r="EL968" i="3"/>
  <c r="EL653" i="3"/>
  <c r="EL443" i="3"/>
  <c r="EL548" i="3"/>
  <c r="EL338" i="3"/>
  <c r="EL128" i="3"/>
  <c r="EL1073" i="3"/>
  <c r="EL758" i="3"/>
  <c r="EL233" i="3"/>
  <c r="EL23" i="3"/>
  <c r="EL1200" i="3"/>
  <c r="EL885" i="3"/>
  <c r="EL990" i="3"/>
  <c r="EL675" i="3"/>
  <c r="EL465" i="3"/>
  <c r="EL570" i="3"/>
  <c r="EL360" i="3"/>
  <c r="EL1095" i="3"/>
  <c r="EL780" i="3"/>
  <c r="EL150" i="3"/>
  <c r="EL255" i="3"/>
  <c r="EL45" i="3"/>
  <c r="EO1103" i="3"/>
  <c r="DR53" i="3"/>
  <c r="EO577" i="3"/>
  <c r="DH52" i="3"/>
  <c r="EQ577" i="3" s="1"/>
  <c r="DO52" i="3"/>
  <c r="DE50" i="3"/>
  <c r="EQ470" i="3" s="1"/>
  <c r="EO470" i="3"/>
  <c r="DL50" i="3"/>
  <c r="DW3" i="3"/>
  <c r="EQ1053" i="3" s="1"/>
  <c r="EO1053" i="3"/>
  <c r="DT3" i="3"/>
  <c r="EQ948" i="3" s="1"/>
  <c r="EO948" i="3"/>
  <c r="DT4" i="3"/>
  <c r="EQ949" i="3" s="1"/>
  <c r="EO949" i="3"/>
  <c r="DW4" i="3"/>
  <c r="EQ1054" i="3" s="1"/>
  <c r="EO1054" i="3"/>
  <c r="EO635" i="3"/>
  <c r="DW7" i="3"/>
  <c r="EQ1057" i="3" s="1"/>
  <c r="EO1057" i="3"/>
  <c r="DL7" i="3"/>
  <c r="EO744" i="3"/>
  <c r="DN9" i="3"/>
  <c r="EQ744" i="3" s="1"/>
  <c r="EO535" i="3"/>
  <c r="DH10" i="3"/>
  <c r="EQ535" i="3" s="1"/>
  <c r="EO956" i="3"/>
  <c r="DT11" i="3"/>
  <c r="EQ956" i="3" s="1"/>
  <c r="DI11" i="3"/>
  <c r="EO1062" i="3"/>
  <c r="DW12" i="3"/>
  <c r="EQ1062" i="3" s="1"/>
  <c r="EO537" i="3"/>
  <c r="DH12" i="3"/>
  <c r="EQ537" i="3" s="1"/>
  <c r="EO1168" i="3"/>
  <c r="DZ13" i="3"/>
  <c r="EQ1168" i="3" s="1"/>
  <c r="EO643" i="3"/>
  <c r="DQ14" i="3"/>
  <c r="EQ854" i="3" s="1"/>
  <c r="EO854" i="3"/>
  <c r="EO539" i="3"/>
  <c r="DH14" i="3"/>
  <c r="EQ539" i="3" s="1"/>
  <c r="EO1065" i="3"/>
  <c r="DW15" i="3"/>
  <c r="EQ1065" i="3" s="1"/>
  <c r="DL15" i="3"/>
  <c r="DK19" i="3"/>
  <c r="EQ649" i="3" s="1"/>
  <c r="EO649" i="3"/>
  <c r="EO544" i="3"/>
  <c r="DH19" i="3"/>
  <c r="EQ544" i="3" s="1"/>
  <c r="EO543" i="3"/>
  <c r="DH18" i="3"/>
  <c r="EQ543" i="3" s="1"/>
  <c r="DQ18" i="3"/>
  <c r="EQ858" i="3" s="1"/>
  <c r="EO858" i="3"/>
  <c r="EO761" i="3"/>
  <c r="DN26" i="3"/>
  <c r="EQ761" i="3" s="1"/>
  <c r="DQ26" i="3"/>
  <c r="EQ866" i="3" s="1"/>
  <c r="EO866" i="3"/>
  <c r="EO869" i="3"/>
  <c r="DQ29" i="3"/>
  <c r="EQ869" i="3" s="1"/>
  <c r="EO974" i="3"/>
  <c r="DT29" i="3"/>
  <c r="EQ974" i="3" s="1"/>
  <c r="EO554" i="3"/>
  <c r="DH29" i="3"/>
  <c r="EQ554" i="3" s="1"/>
  <c r="EO1082" i="3"/>
  <c r="DW32" i="3"/>
  <c r="EQ1082" i="3" s="1"/>
  <c r="CF32" i="3"/>
  <c r="CW32" i="3"/>
  <c r="DQ32" i="3"/>
  <c r="EQ872" i="3" s="1"/>
  <c r="EO872" i="3"/>
  <c r="DZ32" i="3"/>
  <c r="EQ1187" i="3" s="1"/>
  <c r="EO1187" i="3"/>
  <c r="DL32" i="3"/>
  <c r="DB32" i="3"/>
  <c r="EQ347" i="3" s="1"/>
  <c r="EO347" i="3"/>
  <c r="DQ54" i="3"/>
  <c r="EQ894" i="3" s="1"/>
  <c r="EO894" i="3"/>
  <c r="DE54" i="3"/>
  <c r="EQ474" i="3" s="1"/>
  <c r="EO474" i="3"/>
  <c r="DZ54" i="3"/>
  <c r="EQ1209" i="3" s="1"/>
  <c r="EO1209" i="3"/>
  <c r="DL54" i="3"/>
  <c r="EO895" i="3"/>
  <c r="DQ55" i="3"/>
  <c r="EQ895" i="3" s="1"/>
  <c r="DE55" i="3"/>
  <c r="EQ475" i="3" s="1"/>
  <c r="EO475" i="3"/>
  <c r="EO1210" i="3"/>
  <c r="DZ55" i="3"/>
  <c r="EQ1210" i="3" s="1"/>
  <c r="DL55" i="3"/>
  <c r="DB55" i="3"/>
  <c r="EQ370" i="3" s="1"/>
  <c r="EO370" i="3"/>
  <c r="EO1211" i="3"/>
  <c r="EO791" i="3"/>
  <c r="DN56" i="3"/>
  <c r="EQ791" i="3" s="1"/>
  <c r="DU56" i="3"/>
  <c r="EO1107" i="3"/>
  <c r="DW57" i="3"/>
  <c r="EQ1107" i="3" s="1"/>
  <c r="DK57" i="3"/>
  <c r="EQ687" i="3" s="1"/>
  <c r="EO687" i="3"/>
  <c r="CF57" i="3"/>
  <c r="CW57" i="3"/>
  <c r="EO1002" i="3"/>
  <c r="DT57" i="3"/>
  <c r="EQ1002" i="3" s="1"/>
  <c r="DF57" i="3"/>
  <c r="CE57" i="3"/>
  <c r="CT57" i="3"/>
  <c r="EO1003" i="3"/>
  <c r="EO583" i="3"/>
  <c r="DH58" i="3"/>
  <c r="EQ583" i="3" s="1"/>
  <c r="DO58" i="3"/>
  <c r="CW59" i="3"/>
  <c r="DQ60" i="3"/>
  <c r="EQ900" i="3" s="1"/>
  <c r="EO900" i="3"/>
  <c r="DE60" i="3"/>
  <c r="EQ480" i="3" s="1"/>
  <c r="EO480" i="3"/>
  <c r="DZ60" i="3"/>
  <c r="EQ1215" i="3" s="1"/>
  <c r="EO1215" i="3"/>
  <c r="DL60" i="3"/>
  <c r="EO1216" i="3"/>
  <c r="EO796" i="3"/>
  <c r="DN61" i="3"/>
  <c r="EQ796" i="3" s="1"/>
  <c r="DU61" i="3"/>
  <c r="DK61" i="3"/>
  <c r="EQ691" i="3" s="1"/>
  <c r="EO691" i="3"/>
  <c r="EO902" i="3"/>
  <c r="DE62" i="3"/>
  <c r="EQ482" i="3" s="1"/>
  <c r="EO482" i="3"/>
  <c r="DX62" i="3"/>
  <c r="DL62" i="3"/>
  <c r="EO1218" i="3"/>
  <c r="EO798" i="3"/>
  <c r="DN63" i="3"/>
  <c r="EQ798" i="3" s="1"/>
  <c r="DU63" i="3"/>
  <c r="DK63" i="3"/>
  <c r="EQ693" i="3" s="1"/>
  <c r="EO693" i="3"/>
  <c r="EO1114" i="3"/>
  <c r="DK64" i="3"/>
  <c r="EQ694" i="3" s="1"/>
  <c r="EO694" i="3"/>
  <c r="DR64" i="3"/>
  <c r="EO905" i="3"/>
  <c r="DQ65" i="3"/>
  <c r="EQ905" i="3" s="1"/>
  <c r="DX65" i="3"/>
  <c r="EO800" i="3"/>
  <c r="DN65" i="3"/>
  <c r="EQ800" i="3" s="1"/>
  <c r="EO1221" i="3"/>
  <c r="EO801" i="3"/>
  <c r="DN66" i="3"/>
  <c r="EQ801" i="3" s="1"/>
  <c r="DU66" i="3"/>
  <c r="EO1222" i="3"/>
  <c r="EO802" i="3"/>
  <c r="DN67" i="3"/>
  <c r="EQ802" i="3" s="1"/>
  <c r="DU67" i="3"/>
  <c r="DK67" i="3"/>
  <c r="EQ697" i="3" s="1"/>
  <c r="EO697" i="3"/>
  <c r="EO1118" i="3"/>
  <c r="DK68" i="3"/>
  <c r="EQ698" i="3" s="1"/>
  <c r="EO698" i="3"/>
  <c r="DR68" i="3"/>
  <c r="EO836" i="3"/>
  <c r="DN101" i="3"/>
  <c r="EQ836" i="3" s="1"/>
  <c r="DQ101" i="3"/>
  <c r="EQ941" i="3" s="1"/>
  <c r="EO941" i="3"/>
  <c r="EO1014" i="3"/>
  <c r="EO909" i="3"/>
  <c r="DQ69" i="3"/>
  <c r="EQ909" i="3" s="1"/>
  <c r="DQ70" i="3"/>
  <c r="EQ910" i="3" s="1"/>
  <c r="EO910" i="3"/>
  <c r="DX70" i="3"/>
  <c r="EO805" i="3"/>
  <c r="DN70" i="3"/>
  <c r="EQ805" i="3" s="1"/>
  <c r="EO1016" i="3"/>
  <c r="EO911" i="3"/>
  <c r="DQ71" i="3"/>
  <c r="EQ911" i="3" s="1"/>
  <c r="EO1227" i="3"/>
  <c r="EO807" i="3"/>
  <c r="DN72" i="3"/>
  <c r="EQ807" i="3" s="1"/>
  <c r="DU72" i="3"/>
  <c r="DK72" i="3"/>
  <c r="EQ702" i="3" s="1"/>
  <c r="EO702" i="3"/>
  <c r="EO1152" i="3"/>
  <c r="DX102" i="3"/>
  <c r="EO837" i="3"/>
  <c r="DN102" i="3"/>
  <c r="EQ837" i="3" s="1"/>
  <c r="EO913" i="3"/>
  <c r="DQ73" i="3"/>
  <c r="EQ913" i="3" s="1"/>
  <c r="DX73" i="3"/>
  <c r="EO808" i="3"/>
  <c r="DN73" i="3"/>
  <c r="EQ808" i="3" s="1"/>
  <c r="EO1124" i="3"/>
  <c r="DK74" i="3"/>
  <c r="EQ704" i="3" s="1"/>
  <c r="EO704" i="3"/>
  <c r="DR74" i="3"/>
  <c r="EO915" i="3"/>
  <c r="DQ75" i="3"/>
  <c r="EQ915" i="3" s="1"/>
  <c r="DX75" i="3"/>
  <c r="EO810" i="3"/>
  <c r="DN75" i="3"/>
  <c r="EQ810" i="3" s="1"/>
  <c r="EO1231" i="3"/>
  <c r="EO811" i="3"/>
  <c r="DN76" i="3"/>
  <c r="EQ811" i="3" s="1"/>
  <c r="DU76" i="3"/>
  <c r="EO917" i="3"/>
  <c r="DQ77" i="3"/>
  <c r="EQ917" i="3" s="1"/>
  <c r="DX77" i="3"/>
  <c r="EO812" i="3"/>
  <c r="DN77" i="3"/>
  <c r="EQ812" i="3" s="1"/>
  <c r="EO1023" i="3"/>
  <c r="EO603" i="3"/>
  <c r="DH78" i="3"/>
  <c r="EQ603" i="3" s="1"/>
  <c r="DO78" i="3"/>
  <c r="EO1234" i="3"/>
  <c r="EO814" i="3"/>
  <c r="DN79" i="3"/>
  <c r="EQ814" i="3" s="1"/>
  <c r="DU79" i="3"/>
  <c r="DK79" i="3"/>
  <c r="EQ709" i="3" s="1"/>
  <c r="EO709" i="3"/>
  <c r="EO1235" i="3"/>
  <c r="EO815" i="3"/>
  <c r="DN80" i="3"/>
  <c r="EQ815" i="3" s="1"/>
  <c r="DU80" i="3"/>
  <c r="EO1236" i="3"/>
  <c r="EO816" i="3"/>
  <c r="DN81" i="3"/>
  <c r="EQ816" i="3" s="1"/>
  <c r="DU81" i="3"/>
  <c r="DK81" i="3"/>
  <c r="EQ711" i="3" s="1"/>
  <c r="EO711" i="3"/>
  <c r="EO1027" i="3"/>
  <c r="EO607" i="3"/>
  <c r="DH82" i="3"/>
  <c r="EQ607" i="3" s="1"/>
  <c r="DO82" i="3"/>
  <c r="EO1238" i="3"/>
  <c r="EO818" i="3"/>
  <c r="DN83" i="3"/>
  <c r="EQ818" i="3" s="1"/>
  <c r="DU83" i="3"/>
  <c r="DK83" i="3"/>
  <c r="EQ713" i="3" s="1"/>
  <c r="EO713" i="3"/>
  <c r="EO1029" i="3"/>
  <c r="EO1239" i="3"/>
  <c r="DQ84" i="3"/>
  <c r="EQ924" i="3" s="1"/>
  <c r="EO924" i="3"/>
  <c r="DK85" i="3"/>
  <c r="EQ715" i="3" s="1"/>
  <c r="EO715" i="3"/>
  <c r="DX85" i="3"/>
  <c r="EO820" i="3"/>
  <c r="DN85" i="3"/>
  <c r="EQ820" i="3" s="1"/>
  <c r="CL86" i="3"/>
  <c r="DO86" i="3"/>
  <c r="DQ87" i="3"/>
  <c r="EQ927" i="3" s="1"/>
  <c r="EO927" i="3"/>
  <c r="EO1137" i="3"/>
  <c r="EO1242" i="3"/>
  <c r="EO822" i="3"/>
  <c r="DN87" i="3"/>
  <c r="EQ822" i="3" s="1"/>
  <c r="EO1138" i="3"/>
  <c r="EO1033" i="3"/>
  <c r="DT88" i="3"/>
  <c r="EQ1033" i="3" s="1"/>
  <c r="EO614" i="3"/>
  <c r="DH89" i="3"/>
  <c r="EQ614" i="3" s="1"/>
  <c r="EO1244" i="3"/>
  <c r="DU89" i="3"/>
  <c r="DK89" i="3"/>
  <c r="EQ719" i="3" s="1"/>
  <c r="EO719" i="3"/>
  <c r="EO733" i="3"/>
  <c r="DK103" i="3"/>
  <c r="EQ733" i="3" s="1"/>
  <c r="EO1048" i="3"/>
  <c r="DT103" i="3"/>
  <c r="EQ1048" i="3" s="1"/>
  <c r="DQ90" i="3"/>
  <c r="EQ930" i="3" s="1"/>
  <c r="EO930" i="3"/>
  <c r="EO1140" i="3"/>
  <c r="EO1245" i="3"/>
  <c r="EO825" i="3"/>
  <c r="DN90" i="3"/>
  <c r="EQ825" i="3" s="1"/>
  <c r="EO826" i="3"/>
  <c r="DN91" i="3"/>
  <c r="EQ826" i="3" s="1"/>
  <c r="EO1141" i="3"/>
  <c r="DQ92" i="3"/>
  <c r="EQ932" i="3" s="1"/>
  <c r="EO932" i="3"/>
  <c r="EO1247" i="3"/>
  <c r="EO827" i="3"/>
  <c r="DN92" i="3"/>
  <c r="EQ827" i="3" s="1"/>
  <c r="EO1143" i="3"/>
  <c r="DQ93" i="3"/>
  <c r="EQ933" i="3" s="1"/>
  <c r="EO933" i="3"/>
  <c r="DR93" i="3"/>
  <c r="DQ94" i="3"/>
  <c r="EQ934" i="3" s="1"/>
  <c r="EO934" i="3"/>
  <c r="EO1144" i="3"/>
  <c r="EO1249" i="3"/>
  <c r="EO829" i="3"/>
  <c r="DN94" i="3"/>
  <c r="EQ829" i="3" s="1"/>
  <c r="DK95" i="3"/>
  <c r="EQ725" i="3" s="1"/>
  <c r="EO725" i="3"/>
  <c r="EO1040" i="3"/>
  <c r="EO831" i="3"/>
  <c r="DN96" i="3"/>
  <c r="EQ831" i="3" s="1"/>
  <c r="EO1146" i="3"/>
  <c r="DK96" i="3"/>
  <c r="EQ726" i="3" s="1"/>
  <c r="EO726" i="3"/>
  <c r="EO1147" i="3"/>
  <c r="DQ97" i="3"/>
  <c r="EQ937" i="3" s="1"/>
  <c r="EO937" i="3"/>
  <c r="DR97" i="3"/>
  <c r="EO833" i="3"/>
  <c r="DN98" i="3"/>
  <c r="EQ833" i="3" s="1"/>
  <c r="EO1043" i="3"/>
  <c r="EO1148" i="3"/>
  <c r="DK98" i="3"/>
  <c r="EQ728" i="3" s="1"/>
  <c r="EO728" i="3"/>
  <c r="EO944" i="3"/>
  <c r="DQ104" i="3"/>
  <c r="EQ944" i="3" s="1"/>
  <c r="EO1154" i="3"/>
  <c r="DX104" i="3"/>
  <c r="EO839" i="3"/>
  <c r="DN104" i="3"/>
  <c r="EQ839" i="3" s="1"/>
  <c r="DQ99" i="3"/>
  <c r="EQ939" i="3" s="1"/>
  <c r="EO939" i="3"/>
  <c r="EO1149" i="3"/>
  <c r="DX99" i="3"/>
  <c r="EO834" i="3"/>
  <c r="DN99" i="3"/>
  <c r="EQ834" i="3" s="1"/>
  <c r="EO1045" i="3"/>
  <c r="EO1255" i="3"/>
  <c r="DQ100" i="3"/>
  <c r="EQ940" i="3" s="1"/>
  <c r="EO940" i="3"/>
  <c r="DR105" i="3"/>
  <c r="CF53" i="3"/>
  <c r="CW53" i="3"/>
  <c r="CD53" i="3"/>
  <c r="CQ53" i="3"/>
  <c r="CE53" i="3"/>
  <c r="CT53" i="3"/>
  <c r="CF51" i="3"/>
  <c r="CW51" i="3"/>
  <c r="CE51" i="3"/>
  <c r="CT51" i="3"/>
  <c r="DE6" i="3"/>
  <c r="EQ426" i="3" s="1"/>
  <c r="EO426" i="3"/>
  <c r="DB6" i="3"/>
  <c r="EQ321" i="3" s="1"/>
  <c r="EO321" i="3"/>
  <c r="DB5" i="3"/>
  <c r="EQ320" i="3" s="1"/>
  <c r="EO320" i="3"/>
  <c r="DE5" i="3"/>
  <c r="EQ425" i="3" s="1"/>
  <c r="EO425" i="3"/>
  <c r="CD5" i="3"/>
  <c r="CQ5" i="3"/>
  <c r="CD8" i="3"/>
  <c r="CQ8" i="3"/>
  <c r="DB8" i="3"/>
  <c r="EQ323" i="3" s="1"/>
  <c r="EO323" i="3"/>
  <c r="CF10" i="3"/>
  <c r="CW10" i="3"/>
  <c r="EO325" i="3"/>
  <c r="DB10" i="3"/>
  <c r="EQ325" i="3" s="1"/>
  <c r="CD12" i="3"/>
  <c r="CQ12" i="3"/>
  <c r="EO327" i="3"/>
  <c r="DB12" i="3"/>
  <c r="EQ327" i="3" s="1"/>
  <c r="CF14" i="3"/>
  <c r="CW14" i="3"/>
  <c r="EO329" i="3"/>
  <c r="DB14" i="3"/>
  <c r="EQ329" i="3" s="1"/>
  <c r="EO334" i="3"/>
  <c r="DB19" i="3"/>
  <c r="EQ334" i="3" s="1"/>
  <c r="DE19" i="3"/>
  <c r="EQ439" i="3" s="1"/>
  <c r="EO439" i="3"/>
  <c r="CD19" i="3"/>
  <c r="CQ19" i="3"/>
  <c r="CF26" i="3"/>
  <c r="CW26" i="3"/>
  <c r="CE32" i="3"/>
  <c r="CT32" i="3"/>
  <c r="CF55" i="3"/>
  <c r="CW55" i="3"/>
  <c r="CE55" i="3"/>
  <c r="CT55" i="3"/>
  <c r="CD57" i="3"/>
  <c r="CQ57" i="3"/>
  <c r="EO1109" i="3"/>
  <c r="DW59" i="3"/>
  <c r="EQ1109" i="3" s="1"/>
  <c r="EO1004" i="3"/>
  <c r="DT59" i="3"/>
  <c r="EQ1004" i="3" s="1"/>
  <c r="CF61" i="3"/>
  <c r="CW61" i="3"/>
  <c r="EO586" i="3"/>
  <c r="DH61" i="3"/>
  <c r="EQ586" i="3" s="1"/>
  <c r="CE61" i="3"/>
  <c r="CT61" i="3"/>
  <c r="CF63" i="3"/>
  <c r="CW63" i="3"/>
  <c r="EO588" i="3"/>
  <c r="DH63" i="3"/>
  <c r="EQ588" i="3" s="1"/>
  <c r="CE63" i="3"/>
  <c r="CT63" i="3"/>
  <c r="DE65" i="3"/>
  <c r="EQ485" i="3" s="1"/>
  <c r="EO485" i="3"/>
  <c r="CD65" i="3"/>
  <c r="CQ65" i="3"/>
  <c r="DB65" i="3"/>
  <c r="EQ380" i="3" s="1"/>
  <c r="EO380" i="3"/>
  <c r="DE67" i="3"/>
  <c r="EQ487" i="3" s="1"/>
  <c r="EO487" i="3"/>
  <c r="CD67" i="3"/>
  <c r="CQ67" i="3"/>
  <c r="DB67" i="3"/>
  <c r="EQ382" i="3" s="1"/>
  <c r="EO382" i="3"/>
  <c r="EO626" i="3"/>
  <c r="DH101" i="3"/>
  <c r="EQ626" i="3" s="1"/>
  <c r="CE101" i="3"/>
  <c r="CT101" i="3"/>
  <c r="DE101" i="3"/>
  <c r="EQ521" i="3" s="1"/>
  <c r="EO521" i="3"/>
  <c r="CD101" i="3"/>
  <c r="CQ101" i="3"/>
  <c r="DB70" i="3"/>
  <c r="EQ385" i="3" s="1"/>
  <c r="EO385" i="3"/>
  <c r="DE70" i="3"/>
  <c r="EQ490" i="3" s="1"/>
  <c r="EO490" i="3"/>
  <c r="CD70" i="3"/>
  <c r="CQ70" i="3"/>
  <c r="CE72" i="3"/>
  <c r="CT72" i="3"/>
  <c r="CF72" i="3"/>
  <c r="CW72" i="3"/>
  <c r="DK73" i="3"/>
  <c r="EQ703" i="3" s="1"/>
  <c r="EO703" i="3"/>
  <c r="CF73" i="3"/>
  <c r="CW73" i="3"/>
  <c r="EO598" i="3"/>
  <c r="DH73" i="3"/>
  <c r="EQ598" i="3" s="1"/>
  <c r="CE73" i="3"/>
  <c r="CT73" i="3"/>
  <c r="EO600" i="3"/>
  <c r="DH75" i="3"/>
  <c r="EQ600" i="3" s="1"/>
  <c r="DK75" i="3"/>
  <c r="EQ705" i="3" s="1"/>
  <c r="EO705" i="3"/>
  <c r="CF75" i="3"/>
  <c r="CW75" i="3"/>
  <c r="EO602" i="3"/>
  <c r="DH77" i="3"/>
  <c r="EQ602" i="3" s="1"/>
  <c r="DB77" i="3"/>
  <c r="EQ392" i="3" s="1"/>
  <c r="EO392" i="3"/>
  <c r="DE77" i="3"/>
  <c r="EQ497" i="3" s="1"/>
  <c r="EO497" i="3"/>
  <c r="CD77" i="3"/>
  <c r="CQ77" i="3"/>
  <c r="EO604" i="3"/>
  <c r="DH79" i="3"/>
  <c r="EQ604" i="3" s="1"/>
  <c r="DE79" i="3"/>
  <c r="EQ499" i="3" s="1"/>
  <c r="EO499" i="3"/>
  <c r="CD79" i="3"/>
  <c r="CQ79" i="3"/>
  <c r="CE81" i="3"/>
  <c r="CT81" i="3"/>
  <c r="DE81" i="3"/>
  <c r="EQ501" i="3" s="1"/>
  <c r="EO501" i="3"/>
  <c r="CD81" i="3"/>
  <c r="CQ81" i="3"/>
  <c r="EO608" i="3"/>
  <c r="DH83" i="3"/>
  <c r="EQ608" i="3" s="1"/>
  <c r="DE83" i="3"/>
  <c r="EQ503" i="3" s="1"/>
  <c r="EO503" i="3"/>
  <c r="CD83" i="3"/>
  <c r="CQ83" i="3"/>
  <c r="CE85" i="3"/>
  <c r="CT85" i="3"/>
  <c r="DE85" i="3"/>
  <c r="EQ505" i="3" s="1"/>
  <c r="EO505" i="3"/>
  <c r="CD85" i="3"/>
  <c r="CQ85" i="3"/>
  <c r="EO612" i="3"/>
  <c r="DH87" i="3"/>
  <c r="EQ612" i="3" s="1"/>
  <c r="DE87" i="3"/>
  <c r="EQ507" i="3" s="1"/>
  <c r="EO507" i="3"/>
  <c r="CD87" i="3"/>
  <c r="CQ87" i="3"/>
  <c r="CE89" i="3"/>
  <c r="CT89" i="3"/>
  <c r="CF89" i="3"/>
  <c r="CW89" i="3"/>
  <c r="DK90" i="3"/>
  <c r="EQ720" i="3" s="1"/>
  <c r="EO720" i="3"/>
  <c r="CF90" i="3"/>
  <c r="CW90" i="3"/>
  <c r="EO615" i="3"/>
  <c r="DH90" i="3"/>
  <c r="EQ615" i="3" s="1"/>
  <c r="CE90" i="3"/>
  <c r="CT90" i="3"/>
  <c r="DE92" i="3"/>
  <c r="EQ512" i="3" s="1"/>
  <c r="EO512" i="3"/>
  <c r="CD92" i="3"/>
  <c r="CQ92" i="3"/>
  <c r="DB92" i="3"/>
  <c r="EQ407" i="3" s="1"/>
  <c r="EO407" i="3"/>
  <c r="DK94" i="3"/>
  <c r="EQ724" i="3" s="1"/>
  <c r="EO724" i="3"/>
  <c r="CF94" i="3"/>
  <c r="CW94" i="3"/>
  <c r="EO619" i="3"/>
  <c r="DH94" i="3"/>
  <c r="EQ619" i="3" s="1"/>
  <c r="CE94" i="3"/>
  <c r="CT94" i="3"/>
  <c r="CF96" i="3"/>
  <c r="CW96" i="3"/>
  <c r="EO621" i="3"/>
  <c r="DH96" i="3"/>
  <c r="EQ621" i="3" s="1"/>
  <c r="CE96" i="3"/>
  <c r="CT96" i="3"/>
  <c r="CF98" i="3"/>
  <c r="CW98" i="3"/>
  <c r="EO623" i="3"/>
  <c r="DH98" i="3"/>
  <c r="EQ623" i="3" s="1"/>
  <c r="CE98" i="3"/>
  <c r="CT98" i="3"/>
  <c r="DB99" i="3"/>
  <c r="EQ414" i="3" s="1"/>
  <c r="EO414" i="3"/>
  <c r="DE99" i="3"/>
  <c r="EQ519" i="3" s="1"/>
  <c r="EO519" i="3"/>
  <c r="CD99" i="3"/>
  <c r="CQ99" i="3"/>
  <c r="DB105" i="3"/>
  <c r="EQ420" i="3" s="1"/>
  <c r="EO420" i="3"/>
  <c r="CY105" i="3"/>
  <c r="EQ315" i="3" s="1"/>
  <c r="EO315" i="3"/>
  <c r="EO622" i="3"/>
  <c r="DH97" i="3"/>
  <c r="EQ622" i="3" s="1"/>
  <c r="CE97" i="3"/>
  <c r="CT97" i="3"/>
  <c r="CF97" i="3"/>
  <c r="CW97" i="3"/>
  <c r="DE100" i="3"/>
  <c r="EQ520" i="3" s="1"/>
  <c r="EO520" i="3"/>
  <c r="CD100" i="3"/>
  <c r="CQ100" i="3"/>
  <c r="DB100" i="3"/>
  <c r="EQ415" i="3" s="1"/>
  <c r="EO415" i="3"/>
  <c r="CE52" i="3"/>
  <c r="CT52" i="3"/>
  <c r="CD52" i="3"/>
  <c r="CQ52" i="3"/>
  <c r="DB50" i="3"/>
  <c r="EQ365" i="3" s="1"/>
  <c r="EO365" i="3"/>
  <c r="CD50" i="3"/>
  <c r="CQ50" i="3"/>
  <c r="CE3" i="3"/>
  <c r="CT3" i="3"/>
  <c r="DE3" i="3"/>
  <c r="EQ423" i="3" s="1"/>
  <c r="EO423" i="3"/>
  <c r="CD3" i="3"/>
  <c r="CQ3" i="3"/>
  <c r="CD4" i="3"/>
  <c r="CQ4" i="3"/>
  <c r="DB4" i="3"/>
  <c r="EQ319" i="3" s="1"/>
  <c r="EO319" i="3"/>
  <c r="CE7" i="3"/>
  <c r="CT7" i="3"/>
  <c r="DE7" i="3"/>
  <c r="EQ427" i="3" s="1"/>
  <c r="EO427" i="3"/>
  <c r="CD7" i="3"/>
  <c r="CQ7" i="3"/>
  <c r="CE9" i="3"/>
  <c r="CT9" i="3"/>
  <c r="CF9" i="3"/>
  <c r="CW9" i="3"/>
  <c r="CE11" i="3"/>
  <c r="CT11" i="3"/>
  <c r="CF11" i="3"/>
  <c r="CW11" i="3"/>
  <c r="EO328" i="3"/>
  <c r="DB13" i="3"/>
  <c r="EQ328" i="3" s="1"/>
  <c r="CF13" i="3"/>
  <c r="CW13" i="3"/>
  <c r="EO330" i="3"/>
  <c r="DB15" i="3"/>
  <c r="EQ330" i="3" s="1"/>
  <c r="DE15" i="3"/>
  <c r="EQ435" i="3" s="1"/>
  <c r="EO435" i="3"/>
  <c r="CD15" i="3"/>
  <c r="CQ15" i="3"/>
  <c r="CF18" i="3"/>
  <c r="CW18" i="3"/>
  <c r="EO333" i="3"/>
  <c r="DB18" i="3"/>
  <c r="EQ333" i="3" s="1"/>
  <c r="CF29" i="3"/>
  <c r="CW29" i="3"/>
  <c r="CE29" i="3"/>
  <c r="CT29" i="3"/>
  <c r="DB54" i="3"/>
  <c r="EQ369" i="3" s="1"/>
  <c r="EO369" i="3"/>
  <c r="CD54" i="3"/>
  <c r="CQ54" i="3"/>
  <c r="DB56" i="3"/>
  <c r="EQ371" i="3" s="1"/>
  <c r="EO371" i="3"/>
  <c r="DK56" i="3"/>
  <c r="EQ686" i="3" s="1"/>
  <c r="EO686" i="3"/>
  <c r="CF56" i="3"/>
  <c r="CW56" i="3"/>
  <c r="DB58" i="3"/>
  <c r="EQ373" i="3" s="1"/>
  <c r="EO373" i="3"/>
  <c r="DE58" i="3"/>
  <c r="EQ478" i="3" s="1"/>
  <c r="EO478" i="3"/>
  <c r="CD58" i="3"/>
  <c r="CQ58" i="3"/>
  <c r="CE60" i="3"/>
  <c r="CT60" i="3"/>
  <c r="CD60" i="3"/>
  <c r="CQ60" i="3"/>
  <c r="CE62" i="3"/>
  <c r="CT62" i="3"/>
  <c r="CD62" i="3"/>
  <c r="CQ62" i="3"/>
  <c r="DB64" i="3"/>
  <c r="EQ379" i="3" s="1"/>
  <c r="EO379" i="3"/>
  <c r="DE64" i="3"/>
  <c r="EQ484" i="3" s="1"/>
  <c r="EO484" i="3"/>
  <c r="CD64" i="3"/>
  <c r="CQ64" i="3"/>
  <c r="DB66" i="3"/>
  <c r="EQ381" i="3" s="1"/>
  <c r="EO381" i="3"/>
  <c r="DK66" i="3"/>
  <c r="EQ696" i="3" s="1"/>
  <c r="EO696" i="3"/>
  <c r="CF66" i="3"/>
  <c r="CW66" i="3"/>
  <c r="EO593" i="3"/>
  <c r="DH68" i="3"/>
  <c r="EQ593" i="3" s="1"/>
  <c r="CE68" i="3"/>
  <c r="CT68" i="3"/>
  <c r="CF68" i="3"/>
  <c r="CW68" i="3"/>
  <c r="DE69" i="3"/>
  <c r="EQ489" i="3" s="1"/>
  <c r="EO489" i="3"/>
  <c r="CD69" i="3"/>
  <c r="CQ69" i="3"/>
  <c r="DB69" i="3"/>
  <c r="EQ384" i="3" s="1"/>
  <c r="EO384" i="3"/>
  <c r="DE71" i="3"/>
  <c r="EQ491" i="3" s="1"/>
  <c r="EO491" i="3"/>
  <c r="CD71" i="3"/>
  <c r="CQ71" i="3"/>
  <c r="DB71" i="3"/>
  <c r="EQ386" i="3" s="1"/>
  <c r="EO386" i="3"/>
  <c r="EO522" i="3"/>
  <c r="DE102" i="3"/>
  <c r="EQ522" i="3" s="1"/>
  <c r="CD102" i="3"/>
  <c r="CQ102" i="3"/>
  <c r="CE102" i="3"/>
  <c r="CT102" i="3"/>
  <c r="DB74" i="3"/>
  <c r="EQ389" i="3" s="1"/>
  <c r="EO389" i="3"/>
  <c r="DE74" i="3"/>
  <c r="EQ494" i="3" s="1"/>
  <c r="EO494" i="3"/>
  <c r="CD74" i="3"/>
  <c r="CQ74" i="3"/>
  <c r="CF76" i="3"/>
  <c r="CW76" i="3"/>
  <c r="CD76" i="3"/>
  <c r="CQ76" i="3"/>
  <c r="DB76" i="3"/>
  <c r="EQ391" i="3" s="1"/>
  <c r="EO391" i="3"/>
  <c r="DE78" i="3"/>
  <c r="EQ498" i="3" s="1"/>
  <c r="EO498" i="3"/>
  <c r="CF78" i="3"/>
  <c r="CW78" i="3"/>
  <c r="CE78" i="3"/>
  <c r="CT78" i="3"/>
  <c r="CF80" i="3"/>
  <c r="CW80" i="3"/>
  <c r="CD80" i="3"/>
  <c r="CQ80" i="3"/>
  <c r="DB80" i="3"/>
  <c r="EQ395" i="3" s="1"/>
  <c r="EO395" i="3"/>
  <c r="DE82" i="3"/>
  <c r="EQ502" i="3" s="1"/>
  <c r="EO502" i="3"/>
  <c r="CF82" i="3"/>
  <c r="CW82" i="3"/>
  <c r="CE82" i="3"/>
  <c r="CT82" i="3"/>
  <c r="DE84" i="3"/>
  <c r="EQ504" i="3" s="1"/>
  <c r="EO504" i="3"/>
  <c r="EO609" i="3"/>
  <c r="DH84" i="3"/>
  <c r="EQ609" i="3" s="1"/>
  <c r="CE84" i="3"/>
  <c r="CT84" i="3"/>
  <c r="DW86" i="3"/>
  <c r="EQ1136" i="3" s="1"/>
  <c r="EO1136" i="3"/>
  <c r="EO1031" i="3"/>
  <c r="DT86" i="3"/>
  <c r="EQ1031" i="3" s="1"/>
  <c r="DE88" i="3"/>
  <c r="EQ508" i="3" s="1"/>
  <c r="EO508" i="3"/>
  <c r="EO613" i="3"/>
  <c r="DH88" i="3"/>
  <c r="EQ613" i="3" s="1"/>
  <c r="CD88" i="3"/>
  <c r="CQ88" i="3"/>
  <c r="EO628" i="3"/>
  <c r="DH103" i="3"/>
  <c r="EQ628" i="3" s="1"/>
  <c r="CE103" i="3"/>
  <c r="CT103" i="3"/>
  <c r="CF103" i="3"/>
  <c r="CW103" i="3"/>
  <c r="EO616" i="3"/>
  <c r="DH91" i="3"/>
  <c r="EQ616" i="3" s="1"/>
  <c r="CE91" i="3"/>
  <c r="CT91" i="3"/>
  <c r="DE91" i="3"/>
  <c r="EQ511" i="3" s="1"/>
  <c r="EO511" i="3"/>
  <c r="CD91" i="3"/>
  <c r="CQ91" i="3"/>
  <c r="DB93" i="3"/>
  <c r="EQ408" i="3" s="1"/>
  <c r="EO408" i="3"/>
  <c r="DE93" i="3"/>
  <c r="EQ513" i="3" s="1"/>
  <c r="EO513" i="3"/>
  <c r="CD93" i="3"/>
  <c r="CQ93" i="3"/>
  <c r="DB95" i="3"/>
  <c r="EQ410" i="3" s="1"/>
  <c r="EO410" i="3"/>
  <c r="DE95" i="3"/>
  <c r="EQ515" i="3" s="1"/>
  <c r="EO515" i="3"/>
  <c r="CD95" i="3"/>
  <c r="CQ95" i="3"/>
  <c r="CF104" i="3"/>
  <c r="CW104" i="3"/>
  <c r="EO419" i="3"/>
  <c r="DB104" i="3"/>
  <c r="EQ419" i="3" s="1"/>
  <c r="EO121" i="3"/>
  <c r="CV16" i="3"/>
  <c r="EQ121" i="3" s="1"/>
  <c r="EO16" i="3"/>
  <c r="CS16" i="3"/>
  <c r="EQ16" i="3" s="1"/>
  <c r="EO751" i="3"/>
  <c r="DN16" i="3"/>
  <c r="EQ751" i="3" s="1"/>
  <c r="DB2" i="3"/>
  <c r="EQ317" i="3" s="1"/>
  <c r="EO317" i="3"/>
  <c r="DE2" i="3"/>
  <c r="EQ422" i="3" s="1"/>
  <c r="EO422" i="3"/>
  <c r="CS2" i="3"/>
  <c r="EQ2" i="3" s="1"/>
  <c r="EO2" i="3"/>
  <c r="DH2" i="3"/>
  <c r="EQ527" i="3" s="1"/>
  <c r="EO527" i="3"/>
  <c r="CV2" i="3"/>
  <c r="EQ107" i="3" s="1"/>
  <c r="EO107" i="3"/>
  <c r="CY2" i="3"/>
  <c r="EQ212" i="3" s="1"/>
  <c r="EO212" i="3"/>
  <c r="CG2" i="3"/>
  <c r="CD2" i="3"/>
  <c r="CE2" i="3"/>
  <c r="CF2" i="3"/>
  <c r="CF59" i="3"/>
  <c r="BQ41" i="3"/>
  <c r="BS41" i="3"/>
  <c r="BU41" i="3"/>
  <c r="DC41" i="3" s="1"/>
  <c r="BW41" i="3"/>
  <c r="DI41" i="3" s="1"/>
  <c r="BR41" i="3"/>
  <c r="BT41" i="3"/>
  <c r="CZ41" i="3" s="1"/>
  <c r="BV41" i="3"/>
  <c r="DF41" i="3" s="1"/>
  <c r="BX41" i="3"/>
  <c r="DL41" i="3" s="1"/>
  <c r="BZ41" i="3"/>
  <c r="CB41" i="3"/>
  <c r="BY41" i="3"/>
  <c r="DO41" i="3" s="1"/>
  <c r="CC41" i="3"/>
  <c r="CA41" i="3"/>
  <c r="DU41" i="3" s="1"/>
  <c r="BR35" i="3"/>
  <c r="BS35" i="3"/>
  <c r="BU35" i="3"/>
  <c r="DC35" i="3" s="1"/>
  <c r="BW35" i="3"/>
  <c r="DI35" i="3" s="1"/>
  <c r="BY35" i="3"/>
  <c r="CA35" i="3"/>
  <c r="CC35" i="3"/>
  <c r="BQ35" i="3"/>
  <c r="BT35" i="3"/>
  <c r="CZ35" i="3" s="1"/>
  <c r="BV35" i="3"/>
  <c r="DF35" i="3" s="1"/>
  <c r="BX35" i="3"/>
  <c r="DL35" i="3" s="1"/>
  <c r="BZ35" i="3"/>
  <c r="DR35" i="3" s="1"/>
  <c r="CB35" i="3"/>
  <c r="DX35" i="3" s="1"/>
  <c r="BR38" i="3"/>
  <c r="BT38" i="3"/>
  <c r="CZ38" i="3" s="1"/>
  <c r="BV38" i="3"/>
  <c r="DF38" i="3" s="1"/>
  <c r="BX38" i="3"/>
  <c r="DL38" i="3" s="1"/>
  <c r="BZ38" i="3"/>
  <c r="CB38" i="3"/>
  <c r="BQ38" i="3"/>
  <c r="BS38" i="3"/>
  <c r="BU38" i="3"/>
  <c r="DC38" i="3" s="1"/>
  <c r="BW38" i="3"/>
  <c r="DI38" i="3" s="1"/>
  <c r="BY38" i="3"/>
  <c r="DO38" i="3" s="1"/>
  <c r="CA38" i="3"/>
  <c r="DU38" i="3" s="1"/>
  <c r="CC38" i="3"/>
  <c r="BQ48" i="3"/>
  <c r="BS48" i="3"/>
  <c r="BU48" i="3"/>
  <c r="DC48" i="3" s="1"/>
  <c r="BW48" i="3"/>
  <c r="DI48" i="3" s="1"/>
  <c r="BY48" i="3"/>
  <c r="DO48" i="3" s="1"/>
  <c r="CA48" i="3"/>
  <c r="CC48" i="3"/>
  <c r="BR48" i="3"/>
  <c r="BV48" i="3"/>
  <c r="DF48" i="3" s="1"/>
  <c r="BZ48" i="3"/>
  <c r="DR48" i="3" s="1"/>
  <c r="BT48" i="3"/>
  <c r="CZ48" i="3" s="1"/>
  <c r="BX48" i="3"/>
  <c r="DL48" i="3" s="1"/>
  <c r="CB48" i="3"/>
  <c r="DX48" i="3" s="1"/>
  <c r="BQ17" i="3"/>
  <c r="BS17" i="3"/>
  <c r="BU17" i="3"/>
  <c r="DC17" i="3" s="1"/>
  <c r="BW17" i="3"/>
  <c r="DI17" i="3" s="1"/>
  <c r="BY17" i="3"/>
  <c r="DO17" i="3" s="1"/>
  <c r="CA17" i="3"/>
  <c r="DU17" i="3" s="1"/>
  <c r="CC17" i="3"/>
  <c r="BR17" i="3"/>
  <c r="BT17" i="3"/>
  <c r="CZ17" i="3" s="1"/>
  <c r="BV17" i="3"/>
  <c r="DF17" i="3" s="1"/>
  <c r="BX17" i="3"/>
  <c r="DL17" i="3" s="1"/>
  <c r="BZ17" i="3"/>
  <c r="DR17" i="3" s="1"/>
  <c r="CB17" i="3"/>
  <c r="DX17" i="3" s="1"/>
  <c r="BR47" i="3"/>
  <c r="BT47" i="3"/>
  <c r="CZ47" i="3" s="1"/>
  <c r="BV47" i="3"/>
  <c r="DF47" i="3" s="1"/>
  <c r="BX47" i="3"/>
  <c r="DL47" i="3" s="1"/>
  <c r="BZ47" i="3"/>
  <c r="CB47" i="3"/>
  <c r="BS47" i="3"/>
  <c r="BW47" i="3"/>
  <c r="DI47" i="3" s="1"/>
  <c r="CA47" i="3"/>
  <c r="BQ47" i="3"/>
  <c r="BU47" i="3"/>
  <c r="DC47" i="3" s="1"/>
  <c r="BY47" i="3"/>
  <c r="CC47" i="3"/>
  <c r="BW53" i="3"/>
  <c r="DI53" i="3" s="1"/>
  <c r="BX53" i="3"/>
  <c r="DL53" i="3" s="1"/>
  <c r="BU51" i="3"/>
  <c r="DC51" i="3" s="1"/>
  <c r="BV51" i="3"/>
  <c r="DF51" i="3" s="1"/>
  <c r="CB2" i="3"/>
  <c r="DX2" i="3" s="1"/>
  <c r="CA2" i="3"/>
  <c r="DU2" i="3" s="1"/>
  <c r="BW2" i="3"/>
  <c r="DI2" i="3" s="1"/>
  <c r="CA6" i="3"/>
  <c r="DU6" i="3" s="1"/>
  <c r="BY6" i="3"/>
  <c r="DO6" i="3" s="1"/>
  <c r="BZ6" i="3"/>
  <c r="DR6" i="3" s="1"/>
  <c r="BV6" i="3"/>
  <c r="DF6" i="3" s="1"/>
  <c r="BZ5" i="3"/>
  <c r="DR5" i="3" s="1"/>
  <c r="CA5" i="3"/>
  <c r="DU5" i="3" s="1"/>
  <c r="CC8" i="3"/>
  <c r="CA8" i="3"/>
  <c r="DU8" i="3" s="1"/>
  <c r="BZ8" i="3"/>
  <c r="DR8" i="3" s="1"/>
  <c r="BV8" i="3"/>
  <c r="DF8" i="3" s="1"/>
  <c r="CC10" i="3"/>
  <c r="BU10" i="3"/>
  <c r="DC10" i="3" s="1"/>
  <c r="CB10" i="3"/>
  <c r="DX10" i="3" s="1"/>
  <c r="BU12" i="3"/>
  <c r="DC12" i="3" s="1"/>
  <c r="BW59" i="3"/>
  <c r="BX59" i="3"/>
  <c r="BV105" i="3"/>
  <c r="DF105" i="3" s="1"/>
  <c r="BY105" i="3"/>
  <c r="DO105" i="3" s="1"/>
  <c r="BQ86" i="3"/>
  <c r="BW86" i="3"/>
  <c r="BX86" i="3"/>
  <c r="BT86" i="3"/>
  <c r="BR43" i="3"/>
  <c r="BT43" i="3"/>
  <c r="CZ43" i="3" s="1"/>
  <c r="BV43" i="3"/>
  <c r="DF43" i="3" s="1"/>
  <c r="BX43" i="3"/>
  <c r="BZ43" i="3"/>
  <c r="DR43" i="3" s="1"/>
  <c r="CB43" i="3"/>
  <c r="DX43" i="3" s="1"/>
  <c r="BS43" i="3"/>
  <c r="BW43" i="3"/>
  <c r="DI43" i="3" s="1"/>
  <c r="CA43" i="3"/>
  <c r="DU43" i="3" s="1"/>
  <c r="BQ43" i="3"/>
  <c r="BU43" i="3"/>
  <c r="DC43" i="3" s="1"/>
  <c r="BY43" i="3"/>
  <c r="DO43" i="3" s="1"/>
  <c r="CC43" i="3"/>
  <c r="BQ39" i="3"/>
  <c r="BS39" i="3"/>
  <c r="BU39" i="3"/>
  <c r="DC39" i="3" s="1"/>
  <c r="BW39" i="3"/>
  <c r="DI39" i="3" s="1"/>
  <c r="BY39" i="3"/>
  <c r="CA39" i="3"/>
  <c r="CC39" i="3"/>
  <c r="BR39" i="3"/>
  <c r="BT39" i="3"/>
  <c r="CZ39" i="3" s="1"/>
  <c r="BV39" i="3"/>
  <c r="DF39" i="3" s="1"/>
  <c r="BX39" i="3"/>
  <c r="DL39" i="3" s="1"/>
  <c r="BZ39" i="3"/>
  <c r="DR39" i="3" s="1"/>
  <c r="CB39" i="3"/>
  <c r="DX39" i="3" s="1"/>
  <c r="BR33" i="3"/>
  <c r="BT33" i="3"/>
  <c r="CZ33" i="3" s="1"/>
  <c r="BV33" i="3"/>
  <c r="DF33" i="3" s="1"/>
  <c r="BX33" i="3"/>
  <c r="DL33" i="3" s="1"/>
  <c r="BZ33" i="3"/>
  <c r="DR33" i="3" s="1"/>
  <c r="CB33" i="3"/>
  <c r="BQ33" i="3"/>
  <c r="BU33" i="3"/>
  <c r="DC33" i="3" s="1"/>
  <c r="BY33" i="3"/>
  <c r="DO33" i="3" s="1"/>
  <c r="CC33" i="3"/>
  <c r="BS33" i="3"/>
  <c r="BW33" i="3"/>
  <c r="DI33" i="3" s="1"/>
  <c r="CA33" i="3"/>
  <c r="BR31" i="3"/>
  <c r="BT31" i="3"/>
  <c r="CZ31" i="3" s="1"/>
  <c r="BV31" i="3"/>
  <c r="DF31" i="3" s="1"/>
  <c r="BX31" i="3"/>
  <c r="DL31" i="3" s="1"/>
  <c r="BZ31" i="3"/>
  <c r="DR31" i="3" s="1"/>
  <c r="CB31" i="3"/>
  <c r="BS31" i="3"/>
  <c r="BW31" i="3"/>
  <c r="DI31" i="3" s="1"/>
  <c r="CA31" i="3"/>
  <c r="BQ31" i="3"/>
  <c r="BU31" i="3"/>
  <c r="DC31" i="3" s="1"/>
  <c r="BY31" i="3"/>
  <c r="DO31" i="3" s="1"/>
  <c r="CC31" i="3"/>
  <c r="BR27" i="3"/>
  <c r="BT27" i="3"/>
  <c r="CZ27" i="3" s="1"/>
  <c r="BV27" i="3"/>
  <c r="DF27" i="3" s="1"/>
  <c r="BX27" i="3"/>
  <c r="DL27" i="3" s="1"/>
  <c r="BZ27" i="3"/>
  <c r="CB27" i="3"/>
  <c r="BS27" i="3"/>
  <c r="BW27" i="3"/>
  <c r="DI27" i="3" s="1"/>
  <c r="CA27" i="3"/>
  <c r="BQ27" i="3"/>
  <c r="BU27" i="3"/>
  <c r="DC27" i="3" s="1"/>
  <c r="BY27" i="3"/>
  <c r="DO27" i="3" s="1"/>
  <c r="CC27" i="3"/>
  <c r="BQ44" i="3"/>
  <c r="BS44" i="3"/>
  <c r="BU44" i="3"/>
  <c r="DC44" i="3" s="1"/>
  <c r="BW44" i="3"/>
  <c r="DI44" i="3" s="1"/>
  <c r="BY44" i="3"/>
  <c r="DO44" i="3" s="1"/>
  <c r="CA44" i="3"/>
  <c r="CC44" i="3"/>
  <c r="BR44" i="3"/>
  <c r="BV44" i="3"/>
  <c r="DF44" i="3" s="1"/>
  <c r="BZ44" i="3"/>
  <c r="DR44" i="3" s="1"/>
  <c r="BT44" i="3"/>
  <c r="CZ44" i="3" s="1"/>
  <c r="BX44" i="3"/>
  <c r="DL44" i="3" s="1"/>
  <c r="CB44" i="3"/>
  <c r="DX44" i="3" s="1"/>
  <c r="BR49" i="3"/>
  <c r="BT49" i="3"/>
  <c r="CZ49" i="3" s="1"/>
  <c r="BV49" i="3"/>
  <c r="DF49" i="3" s="1"/>
  <c r="BX49" i="3"/>
  <c r="BZ49" i="3"/>
  <c r="CB49" i="3"/>
  <c r="BQ49" i="3"/>
  <c r="BU49" i="3"/>
  <c r="DC49" i="3" s="1"/>
  <c r="BY49" i="3"/>
  <c r="DO49" i="3" s="1"/>
  <c r="CC49" i="3"/>
  <c r="BS49" i="3"/>
  <c r="BW49" i="3"/>
  <c r="DI49" i="3" s="1"/>
  <c r="CA49" i="3"/>
  <c r="BQ22" i="3"/>
  <c r="BS22" i="3"/>
  <c r="BU22" i="3"/>
  <c r="DC22" i="3" s="1"/>
  <c r="BW22" i="3"/>
  <c r="BY22" i="3"/>
  <c r="CA22" i="3"/>
  <c r="CC22" i="3"/>
  <c r="BT22" i="3"/>
  <c r="CZ22" i="3" s="1"/>
  <c r="BX22" i="3"/>
  <c r="DL22" i="3" s="1"/>
  <c r="CB22" i="3"/>
  <c r="BR22" i="3"/>
  <c r="BV22" i="3"/>
  <c r="BZ22" i="3"/>
  <c r="DR22" i="3" s="1"/>
  <c r="BQ42" i="3"/>
  <c r="BS42" i="3"/>
  <c r="BU42" i="3"/>
  <c r="DC42" i="3" s="1"/>
  <c r="BW42" i="3"/>
  <c r="DI42" i="3" s="1"/>
  <c r="BY42" i="3"/>
  <c r="CA42" i="3"/>
  <c r="CC42" i="3"/>
  <c r="BT42" i="3"/>
  <c r="CZ42" i="3" s="1"/>
  <c r="BX42" i="3"/>
  <c r="DL42" i="3" s="1"/>
  <c r="CB42" i="3"/>
  <c r="DX42" i="3" s="1"/>
  <c r="BR42" i="3"/>
  <c r="BV42" i="3"/>
  <c r="DF42" i="3" s="1"/>
  <c r="BZ42" i="3"/>
  <c r="BR40" i="3"/>
  <c r="BT40" i="3"/>
  <c r="CZ40" i="3" s="1"/>
  <c r="BV40" i="3"/>
  <c r="DF40" i="3" s="1"/>
  <c r="BX40" i="3"/>
  <c r="DL40" i="3" s="1"/>
  <c r="BZ40" i="3"/>
  <c r="CB40" i="3"/>
  <c r="BQ40" i="3"/>
  <c r="BS40" i="3"/>
  <c r="BU40" i="3"/>
  <c r="DC40" i="3" s="1"/>
  <c r="BW40" i="3"/>
  <c r="DI40" i="3" s="1"/>
  <c r="BY40" i="3"/>
  <c r="DO40" i="3" s="1"/>
  <c r="CA40" i="3"/>
  <c r="DU40" i="3" s="1"/>
  <c r="CC40" i="3"/>
  <c r="BR36" i="3"/>
  <c r="BT36" i="3"/>
  <c r="CZ36" i="3" s="1"/>
  <c r="BV36" i="3"/>
  <c r="DF36" i="3" s="1"/>
  <c r="BX36" i="3"/>
  <c r="BZ36" i="3"/>
  <c r="CB36" i="3"/>
  <c r="BQ36" i="3"/>
  <c r="BS36" i="3"/>
  <c r="BU36" i="3"/>
  <c r="DC36" i="3" s="1"/>
  <c r="BW36" i="3"/>
  <c r="DI36" i="3" s="1"/>
  <c r="BY36" i="3"/>
  <c r="DO36" i="3" s="1"/>
  <c r="CA36" i="3"/>
  <c r="DU36" i="3" s="1"/>
  <c r="CC36" i="3"/>
  <c r="BQ34" i="3"/>
  <c r="BS34" i="3"/>
  <c r="BU34" i="3"/>
  <c r="DC34" i="3" s="1"/>
  <c r="BW34" i="3"/>
  <c r="DI34" i="3" s="1"/>
  <c r="BY34" i="3"/>
  <c r="DO34" i="3" s="1"/>
  <c r="CA34" i="3"/>
  <c r="CC34" i="3"/>
  <c r="BT34" i="3"/>
  <c r="CZ34" i="3" s="1"/>
  <c r="BX34" i="3"/>
  <c r="DL34" i="3" s="1"/>
  <c r="CB34" i="3"/>
  <c r="BR34" i="3"/>
  <c r="BV34" i="3"/>
  <c r="DF34" i="3" s="1"/>
  <c r="BZ34" i="3"/>
  <c r="BQ30" i="3"/>
  <c r="BS30" i="3"/>
  <c r="BU30" i="3"/>
  <c r="DC30" i="3" s="1"/>
  <c r="BW30" i="3"/>
  <c r="BY30" i="3"/>
  <c r="CA30" i="3"/>
  <c r="CC30" i="3"/>
  <c r="BT30" i="3"/>
  <c r="CZ30" i="3" s="1"/>
  <c r="BX30" i="3"/>
  <c r="DL30" i="3" s="1"/>
  <c r="CB30" i="3"/>
  <c r="DX30" i="3" s="1"/>
  <c r="BR30" i="3"/>
  <c r="BV30" i="3"/>
  <c r="DF30" i="3" s="1"/>
  <c r="BZ30" i="3"/>
  <c r="BQ28" i="3"/>
  <c r="BS28" i="3"/>
  <c r="BU28" i="3"/>
  <c r="DC28" i="3" s="1"/>
  <c r="BW28" i="3"/>
  <c r="DI28" i="3" s="1"/>
  <c r="BY28" i="3"/>
  <c r="DO28" i="3" s="1"/>
  <c r="CA28" i="3"/>
  <c r="CC28" i="3"/>
  <c r="BR28" i="3"/>
  <c r="BV28" i="3"/>
  <c r="DF28" i="3" s="1"/>
  <c r="BZ28" i="3"/>
  <c r="DR28" i="3" s="1"/>
  <c r="BT28" i="3"/>
  <c r="BX28" i="3"/>
  <c r="DL28" i="3" s="1"/>
  <c r="CB28" i="3"/>
  <c r="BQ37" i="3"/>
  <c r="BS37" i="3"/>
  <c r="BU37" i="3"/>
  <c r="DC37" i="3" s="1"/>
  <c r="BW37" i="3"/>
  <c r="DI37" i="3" s="1"/>
  <c r="BY37" i="3"/>
  <c r="DO37" i="3" s="1"/>
  <c r="CA37" i="3"/>
  <c r="CC37" i="3"/>
  <c r="BR37" i="3"/>
  <c r="BT37" i="3"/>
  <c r="CZ37" i="3" s="1"/>
  <c r="BV37" i="3"/>
  <c r="DF37" i="3" s="1"/>
  <c r="BX37" i="3"/>
  <c r="DL37" i="3" s="1"/>
  <c r="BZ37" i="3"/>
  <c r="DR37" i="3" s="1"/>
  <c r="CB37" i="3"/>
  <c r="DX37" i="3" s="1"/>
  <c r="BR25" i="3"/>
  <c r="BT25" i="3"/>
  <c r="CZ25" i="3" s="1"/>
  <c r="BV25" i="3"/>
  <c r="DF25" i="3" s="1"/>
  <c r="BX25" i="3"/>
  <c r="DL25" i="3" s="1"/>
  <c r="BZ25" i="3"/>
  <c r="CB25" i="3"/>
  <c r="BQ25" i="3"/>
  <c r="BU25" i="3"/>
  <c r="DC25" i="3" s="1"/>
  <c r="BY25" i="3"/>
  <c r="DO25" i="3" s="1"/>
  <c r="CC25" i="3"/>
  <c r="BS25" i="3"/>
  <c r="BW25" i="3"/>
  <c r="DI25" i="3" s="1"/>
  <c r="CA25" i="3"/>
  <c r="DU25" i="3" s="1"/>
  <c r="BQ46" i="3"/>
  <c r="BS46" i="3"/>
  <c r="BU46" i="3"/>
  <c r="DC46" i="3" s="1"/>
  <c r="BW46" i="3"/>
  <c r="DI46" i="3" s="1"/>
  <c r="BY46" i="3"/>
  <c r="DO46" i="3" s="1"/>
  <c r="CA46" i="3"/>
  <c r="CC46" i="3"/>
  <c r="BT46" i="3"/>
  <c r="BX46" i="3"/>
  <c r="DL46" i="3" s="1"/>
  <c r="CB46" i="3"/>
  <c r="DX46" i="3" s="1"/>
  <c r="BR46" i="3"/>
  <c r="BV46" i="3"/>
  <c r="BZ46" i="3"/>
  <c r="DR46" i="3" s="1"/>
  <c r="BR23" i="3"/>
  <c r="BT23" i="3"/>
  <c r="CZ23" i="3" s="1"/>
  <c r="BV23" i="3"/>
  <c r="DF23" i="3" s="1"/>
  <c r="BX23" i="3"/>
  <c r="DL23" i="3" s="1"/>
  <c r="BZ23" i="3"/>
  <c r="DR23" i="3" s="1"/>
  <c r="CB23" i="3"/>
  <c r="BS23" i="3"/>
  <c r="BW23" i="3"/>
  <c r="DI23" i="3" s="1"/>
  <c r="CA23" i="3"/>
  <c r="DU23" i="3" s="1"/>
  <c r="BQ23" i="3"/>
  <c r="BU23" i="3"/>
  <c r="DC23" i="3" s="1"/>
  <c r="BY23" i="3"/>
  <c r="DO23" i="3" s="1"/>
  <c r="CC23" i="3"/>
  <c r="BR20" i="3"/>
  <c r="BT20" i="3"/>
  <c r="BV20" i="3"/>
  <c r="BX20" i="3"/>
  <c r="DL20" i="3" s="1"/>
  <c r="BZ20" i="3"/>
  <c r="DR20" i="3" s="1"/>
  <c r="CB20" i="3"/>
  <c r="BQ20" i="3"/>
  <c r="BS20" i="3"/>
  <c r="BU20" i="3"/>
  <c r="DC20" i="3" s="1"/>
  <c r="BW20" i="3"/>
  <c r="DI20" i="3" s="1"/>
  <c r="BY20" i="3"/>
  <c r="DO20" i="3" s="1"/>
  <c r="CA20" i="3"/>
  <c r="DU20" i="3" s="1"/>
  <c r="CC20" i="3"/>
  <c r="BR45" i="3"/>
  <c r="BT45" i="3"/>
  <c r="CZ45" i="3" s="1"/>
  <c r="BV45" i="3"/>
  <c r="DF45" i="3" s="1"/>
  <c r="BX45" i="3"/>
  <c r="BZ45" i="3"/>
  <c r="CB45" i="3"/>
  <c r="BQ45" i="3"/>
  <c r="BU45" i="3"/>
  <c r="DC45" i="3" s="1"/>
  <c r="BY45" i="3"/>
  <c r="DO45" i="3" s="1"/>
  <c r="CC45" i="3"/>
  <c r="BS45" i="3"/>
  <c r="BW45" i="3"/>
  <c r="DI45" i="3" s="1"/>
  <c r="CA45" i="3"/>
  <c r="DU45" i="3" s="1"/>
  <c r="BQ24" i="3"/>
  <c r="BS24" i="3"/>
  <c r="BU24" i="3"/>
  <c r="DC24" i="3" s="1"/>
  <c r="BW24" i="3"/>
  <c r="BY24" i="3"/>
  <c r="DO24" i="3" s="1"/>
  <c r="CA24" i="3"/>
  <c r="CC24" i="3"/>
  <c r="BR24" i="3"/>
  <c r="BV24" i="3"/>
  <c r="DF24" i="3" s="1"/>
  <c r="BZ24" i="3"/>
  <c r="BT24" i="3"/>
  <c r="CZ24" i="3" s="1"/>
  <c r="BX24" i="3"/>
  <c r="DL24" i="3" s="1"/>
  <c r="CB24" i="3"/>
  <c r="DX24" i="3" s="1"/>
  <c r="BQ21" i="3"/>
  <c r="BS21" i="3"/>
  <c r="BU21" i="3"/>
  <c r="DC21" i="3" s="1"/>
  <c r="BW21" i="3"/>
  <c r="DI21" i="3" s="1"/>
  <c r="BY21" i="3"/>
  <c r="CA21" i="3"/>
  <c r="BR21" i="3"/>
  <c r="BT21" i="3"/>
  <c r="CZ21" i="3" s="1"/>
  <c r="BV21" i="3"/>
  <c r="BX21" i="3"/>
  <c r="DL21" i="3" s="1"/>
  <c r="BZ21" i="3"/>
  <c r="DR21" i="3" s="1"/>
  <c r="CB21" i="3"/>
  <c r="CC21" i="3"/>
  <c r="CO21" i="3" s="1"/>
  <c r="BJ59" i="3"/>
  <c r="CM61" i="3"/>
  <c r="BV53" i="3"/>
  <c r="DF53" i="3" s="1"/>
  <c r="BW51" i="3"/>
  <c r="DI51" i="3" s="1"/>
  <c r="CB51" i="3"/>
  <c r="BX51" i="3"/>
  <c r="CC2" i="3"/>
  <c r="BZ2" i="3"/>
  <c r="DR2" i="3" s="1"/>
  <c r="BY2" i="3"/>
  <c r="DO2" i="3" s="1"/>
  <c r="BW6" i="3"/>
  <c r="CC6" i="3"/>
  <c r="CB6" i="3"/>
  <c r="DX6" i="3" s="1"/>
  <c r="CB5" i="3"/>
  <c r="DX5" i="3" s="1"/>
  <c r="BV5" i="3"/>
  <c r="DF5" i="3" s="1"/>
  <c r="CC5" i="3"/>
  <c r="BY5" i="3"/>
  <c r="BY8" i="3"/>
  <c r="DO8" i="3" s="1"/>
  <c r="BW8" i="3"/>
  <c r="CB8" i="3"/>
  <c r="DX8" i="3" s="1"/>
  <c r="BX8" i="3"/>
  <c r="DL8" i="3" s="1"/>
  <c r="BY10" i="3"/>
  <c r="DO10" i="3" s="1"/>
  <c r="BY12" i="3"/>
  <c r="BW12" i="3"/>
  <c r="DI12" i="3" s="1"/>
  <c r="CB57" i="3"/>
  <c r="BU59" i="3"/>
  <c r="BQ59" i="3"/>
  <c r="BV59" i="3"/>
  <c r="BR59" i="3"/>
  <c r="BZ63" i="3"/>
  <c r="CA65" i="3"/>
  <c r="BX105" i="3"/>
  <c r="DL105" i="3" s="1"/>
  <c r="BW105" i="3"/>
  <c r="DI105" i="3" s="1"/>
  <c r="CC97" i="3"/>
  <c r="CO97" i="3" s="1"/>
  <c r="CA62" i="3"/>
  <c r="BU86" i="3"/>
  <c r="BV86" i="3"/>
  <c r="BR86" i="3"/>
  <c r="CC93" i="3"/>
  <c r="CO93" i="3" s="1"/>
  <c r="CM67" i="3"/>
  <c r="CO69" i="3"/>
  <c r="CN70" i="3"/>
  <c r="CO71" i="3"/>
  <c r="CM72" i="3"/>
  <c r="BN53" i="3"/>
  <c r="BJ53" i="3"/>
  <c r="BL51" i="3"/>
  <c r="BN49" i="3"/>
  <c r="BJ49" i="3"/>
  <c r="BM48" i="3"/>
  <c r="BN47" i="3"/>
  <c r="BJ47" i="3"/>
  <c r="BN45" i="3"/>
  <c r="BJ45" i="3"/>
  <c r="BJ43" i="3"/>
  <c r="BM42" i="3"/>
  <c r="BN41" i="3"/>
  <c r="BJ41" i="3"/>
  <c r="BM40" i="3"/>
  <c r="BJ39" i="3"/>
  <c r="BM39" i="3"/>
  <c r="BL38" i="3"/>
  <c r="BM36" i="3"/>
  <c r="BJ35" i="3"/>
  <c r="BM35" i="3"/>
  <c r="BL34" i="3"/>
  <c r="BL30" i="3"/>
  <c r="BJ31" i="3"/>
  <c r="BJ27" i="3"/>
  <c r="BM27" i="3"/>
  <c r="BK25" i="3"/>
  <c r="BK24" i="3"/>
  <c r="BK23" i="3"/>
  <c r="BO22" i="3"/>
  <c r="BJ22" i="3"/>
  <c r="BI21" i="3"/>
  <c r="BH2" i="3"/>
  <c r="BI5" i="3"/>
  <c r="BJ10" i="3"/>
  <c r="CN73" i="3"/>
  <c r="CN75" i="3"/>
  <c r="CN77" i="3"/>
  <c r="CO78" i="3"/>
  <c r="CM79" i="3"/>
  <c r="CM81" i="3"/>
  <c r="CO82" i="3"/>
  <c r="CM83" i="3"/>
  <c r="CN85" i="3"/>
  <c r="CM89" i="3"/>
  <c r="CK105" i="3"/>
  <c r="CN51" i="3"/>
  <c r="CM53" i="3"/>
  <c r="CH42" i="3"/>
  <c r="CK42" i="3"/>
  <c r="CH36" i="3"/>
  <c r="CL36" i="3"/>
  <c r="CI36" i="3"/>
  <c r="CH30" i="3"/>
  <c r="CK30" i="3"/>
  <c r="CH37" i="3"/>
  <c r="CG37" i="3"/>
  <c r="CL37" i="3"/>
  <c r="CK37" i="3"/>
  <c r="CO37" i="3"/>
  <c r="CH46" i="3"/>
  <c r="CL46" i="3"/>
  <c r="CM46" i="3"/>
  <c r="CK46" i="3"/>
  <c r="CH20" i="3"/>
  <c r="CL20" i="3"/>
  <c r="CM20" i="3"/>
  <c r="CJ21" i="3"/>
  <c r="CG21" i="3"/>
  <c r="CK21" i="3"/>
  <c r="CH43" i="3"/>
  <c r="CN43" i="3"/>
  <c r="CI43" i="3"/>
  <c r="CM43" i="3"/>
  <c r="CH41" i="3"/>
  <c r="CJ41" i="3"/>
  <c r="CI41" i="3"/>
  <c r="CK41" i="3"/>
  <c r="CG41" i="3"/>
  <c r="CO41" i="3"/>
  <c r="CJ39" i="3"/>
  <c r="CI39" i="3"/>
  <c r="CM39" i="3"/>
  <c r="CH35" i="3"/>
  <c r="CG35" i="3"/>
  <c r="CK35" i="3"/>
  <c r="CI35" i="3"/>
  <c r="CJ33" i="3"/>
  <c r="CL33" i="3"/>
  <c r="CG33" i="3"/>
  <c r="CI33" i="3"/>
  <c r="CM33" i="3"/>
  <c r="CJ31" i="3"/>
  <c r="CL31" i="3"/>
  <c r="CG31" i="3"/>
  <c r="CK31" i="3"/>
  <c r="CJ38" i="3"/>
  <c r="CI38" i="3"/>
  <c r="CG38" i="3"/>
  <c r="CK38" i="3"/>
  <c r="CH27" i="3"/>
  <c r="CI27" i="3"/>
  <c r="CM27" i="3"/>
  <c r="CH48" i="3"/>
  <c r="CL48" i="3"/>
  <c r="CI48" i="3"/>
  <c r="CM48" i="3"/>
  <c r="CG48" i="3"/>
  <c r="CK48" i="3"/>
  <c r="CJ44" i="3"/>
  <c r="CI44" i="3"/>
  <c r="CM44" i="3"/>
  <c r="CG44" i="3"/>
  <c r="CK44" i="3"/>
  <c r="CH17" i="3"/>
  <c r="CJ17" i="3"/>
  <c r="CL17" i="3"/>
  <c r="CN17" i="3"/>
  <c r="CG17" i="3"/>
  <c r="CI17" i="3"/>
  <c r="CM17" i="3"/>
  <c r="CL49" i="3"/>
  <c r="CI49" i="3"/>
  <c r="CM49" i="3"/>
  <c r="CH47" i="3"/>
  <c r="CJ47" i="3"/>
  <c r="CI47" i="3"/>
  <c r="CM47" i="3"/>
  <c r="CK47" i="3"/>
  <c r="CO47" i="3"/>
  <c r="CG22" i="3"/>
  <c r="CM52" i="3"/>
  <c r="BI52" i="3"/>
  <c r="CI52" i="3"/>
  <c r="CL52" i="3"/>
  <c r="BH52" i="3"/>
  <c r="CH52" i="3"/>
  <c r="CL50" i="3"/>
  <c r="BG50" i="3"/>
  <c r="CH50" i="3"/>
  <c r="CO50" i="3"/>
  <c r="CK50" i="3"/>
  <c r="BK3" i="3"/>
  <c r="CN3" i="3"/>
  <c r="BG3" i="3"/>
  <c r="CJ3" i="3"/>
  <c r="BJ3" i="3"/>
  <c r="CM3" i="3"/>
  <c r="BK4" i="3"/>
  <c r="CM4" i="3"/>
  <c r="BM4" i="3"/>
  <c r="CO4" i="3"/>
  <c r="BL4" i="3"/>
  <c r="CN4" i="3"/>
  <c r="BJ7" i="3"/>
  <c r="CL7" i="3"/>
  <c r="BL7" i="3"/>
  <c r="CN7" i="3"/>
  <c r="BM7" i="3"/>
  <c r="CO7" i="3"/>
  <c r="BL9" i="3"/>
  <c r="CN9" i="3"/>
  <c r="BN9" i="3"/>
  <c r="BM9" i="3"/>
  <c r="CO9" i="3"/>
  <c r="BL10" i="3"/>
  <c r="CM10" i="3"/>
  <c r="BH10" i="3"/>
  <c r="CI10" i="3"/>
  <c r="BL11" i="3"/>
  <c r="CM11" i="3"/>
  <c r="BM11" i="3"/>
  <c r="CN11" i="3"/>
  <c r="CJ11" i="3"/>
  <c r="BO12" i="3"/>
  <c r="BM12" i="3"/>
  <c r="CN12" i="3"/>
  <c r="BL12" i="3"/>
  <c r="CM12" i="3"/>
  <c r="BH12" i="3"/>
  <c r="CI12" i="3"/>
  <c r="BL13" i="3"/>
  <c r="CM13" i="3"/>
  <c r="BN13" i="3"/>
  <c r="CO13" i="3"/>
  <c r="BM13" i="3"/>
  <c r="CN13" i="3"/>
  <c r="BK14" i="3"/>
  <c r="CL14" i="3"/>
  <c r="BL14" i="3"/>
  <c r="CM14" i="3"/>
  <c r="BH14" i="3"/>
  <c r="CI14" i="3"/>
  <c r="BJ15" i="3"/>
  <c r="CL15" i="3"/>
  <c r="BL15" i="3"/>
  <c r="CN15" i="3"/>
  <c r="BM15" i="3"/>
  <c r="CO15" i="3"/>
  <c r="BN19" i="3"/>
  <c r="BH19" i="3"/>
  <c r="CJ19" i="3"/>
  <c r="BK19" i="3"/>
  <c r="CM19" i="3"/>
  <c r="BG19" i="3"/>
  <c r="CI19" i="3"/>
  <c r="BM18" i="3"/>
  <c r="CO18" i="3"/>
  <c r="BG18" i="3"/>
  <c r="CI18" i="3"/>
  <c r="BN18" i="3"/>
  <c r="BJ18" i="3"/>
  <c r="CL18" i="3"/>
  <c r="BI26" i="3"/>
  <c r="CI26" i="3"/>
  <c r="BK26" i="3"/>
  <c r="BP26" i="3"/>
  <c r="BL26" i="3"/>
  <c r="CL26" i="3"/>
  <c r="BH26" i="3"/>
  <c r="CH26" i="3"/>
  <c r="BL29" i="3"/>
  <c r="CL29" i="3"/>
  <c r="BN29" i="3"/>
  <c r="CN29" i="3"/>
  <c r="BM29" i="3"/>
  <c r="CM29" i="3"/>
  <c r="BI29" i="3"/>
  <c r="CI29" i="3"/>
  <c r="BO32" i="3"/>
  <c r="CN32" i="3"/>
  <c r="BG32" i="3"/>
  <c r="BM32" i="3"/>
  <c r="CL32" i="3"/>
  <c r="BP32" i="3"/>
  <c r="CO32" i="3"/>
  <c r="BH32" i="3"/>
  <c r="CG32" i="3"/>
  <c r="BO54" i="3"/>
  <c r="BG54" i="3"/>
  <c r="CH54" i="3"/>
  <c r="BN54" i="3"/>
  <c r="CO54" i="3"/>
  <c r="CK54" i="3"/>
  <c r="BP55" i="3"/>
  <c r="BH55" i="3"/>
  <c r="CH55" i="3"/>
  <c r="BO55" i="3"/>
  <c r="CO55" i="3"/>
  <c r="CK55" i="3"/>
  <c r="BG55" i="3"/>
  <c r="CG55" i="3"/>
  <c r="CO56" i="3"/>
  <c r="BG56" i="3"/>
  <c r="CK56" i="3"/>
  <c r="CN56" i="3"/>
  <c r="BP57" i="3"/>
  <c r="CN57" i="3"/>
  <c r="BH57" i="3"/>
  <c r="BO57" i="3"/>
  <c r="CM57" i="3"/>
  <c r="CI57" i="3"/>
  <c r="BG57" i="3"/>
  <c r="CM58" i="3"/>
  <c r="BG58" i="3"/>
  <c r="CI58" i="3"/>
  <c r="CL58" i="3"/>
  <c r="BO60" i="3"/>
  <c r="BG60" i="3"/>
  <c r="CH60" i="3"/>
  <c r="BN60" i="3"/>
  <c r="CO60" i="3"/>
  <c r="CK60" i="3"/>
  <c r="BL61" i="3"/>
  <c r="CO61" i="3"/>
  <c r="BH61" i="3"/>
  <c r="CK61" i="3"/>
  <c r="BG61" i="3"/>
  <c r="CJ61" i="3"/>
  <c r="BO62" i="3"/>
  <c r="BK62" i="3"/>
  <c r="CL62" i="3"/>
  <c r="BG62" i="3"/>
  <c r="CH62" i="3"/>
  <c r="CO62" i="3"/>
  <c r="CK62" i="3"/>
  <c r="BL63" i="3"/>
  <c r="CO63" i="3"/>
  <c r="BH63" i="3"/>
  <c r="CK63" i="3"/>
  <c r="CN63" i="3"/>
  <c r="BG63" i="3"/>
  <c r="CJ63" i="3"/>
  <c r="BK64" i="3"/>
  <c r="CN64" i="3"/>
  <c r="BG64" i="3"/>
  <c r="CJ64" i="3"/>
  <c r="BL65" i="3"/>
  <c r="CO65" i="3"/>
  <c r="BH65" i="3"/>
  <c r="CL65" i="3"/>
  <c r="BG65" i="3"/>
  <c r="CK65" i="3"/>
  <c r="BK66" i="3"/>
  <c r="CO66" i="3"/>
  <c r="BG66" i="3"/>
  <c r="CK66" i="3"/>
  <c r="BL67" i="3"/>
  <c r="CO67" i="3"/>
  <c r="BH67" i="3"/>
  <c r="CK67" i="3"/>
  <c r="BG67" i="3"/>
  <c r="CJ67" i="3"/>
  <c r="BK68" i="3"/>
  <c r="CN68" i="3"/>
  <c r="BG68" i="3"/>
  <c r="CJ68" i="3"/>
  <c r="BG101" i="3"/>
  <c r="CK101" i="3"/>
  <c r="CO101" i="3"/>
  <c r="BH101" i="3"/>
  <c r="CL101" i="3"/>
  <c r="BJ69" i="3"/>
  <c r="CM69" i="3"/>
  <c r="BI69" i="3"/>
  <c r="CL69" i="3"/>
  <c r="BM70" i="3"/>
  <c r="CO70" i="3"/>
  <c r="BI70" i="3"/>
  <c r="CL70" i="3"/>
  <c r="BH70" i="3"/>
  <c r="CK70" i="3"/>
  <c r="BJ71" i="3"/>
  <c r="CM71" i="3"/>
  <c r="BI71" i="3"/>
  <c r="CL71" i="3"/>
  <c r="BM72" i="3"/>
  <c r="CO72" i="3"/>
  <c r="BI72" i="3"/>
  <c r="CK72" i="3"/>
  <c r="BH72" i="3"/>
  <c r="CJ72" i="3"/>
  <c r="BL102" i="3"/>
  <c r="CN102" i="3"/>
  <c r="BN102" i="3"/>
  <c r="CO102" i="3"/>
  <c r="BI102" i="3"/>
  <c r="CK102" i="3"/>
  <c r="BL73" i="3"/>
  <c r="CO73" i="3"/>
  <c r="BH73" i="3"/>
  <c r="CL73" i="3"/>
  <c r="BG73" i="3"/>
  <c r="CK73" i="3"/>
  <c r="BK74" i="3"/>
  <c r="CN74" i="3"/>
  <c r="BG74" i="3"/>
  <c r="CJ74" i="3"/>
  <c r="BL75" i="3"/>
  <c r="CO75" i="3"/>
  <c r="BH75" i="3"/>
  <c r="CL75" i="3"/>
  <c r="BG75" i="3"/>
  <c r="CK75" i="3"/>
  <c r="BK76" i="3"/>
  <c r="CO76" i="3"/>
  <c r="BG76" i="3"/>
  <c r="CK76" i="3"/>
  <c r="BL77" i="3"/>
  <c r="CO77" i="3"/>
  <c r="BH77" i="3"/>
  <c r="CL77" i="3"/>
  <c r="BG77" i="3"/>
  <c r="CK77" i="3"/>
  <c r="BK78" i="3"/>
  <c r="CM78" i="3"/>
  <c r="BG78" i="3"/>
  <c r="CI78" i="3"/>
  <c r="BL79" i="3"/>
  <c r="CO79" i="3"/>
  <c r="BH79" i="3"/>
  <c r="CK79" i="3"/>
  <c r="BG79" i="3"/>
  <c r="CJ79" i="3"/>
  <c r="BK80" i="3"/>
  <c r="CO80" i="3"/>
  <c r="BG80" i="3"/>
  <c r="CK80" i="3"/>
  <c r="BL81" i="3"/>
  <c r="CO81" i="3"/>
  <c r="BH81" i="3"/>
  <c r="CK81" i="3"/>
  <c r="BG81" i="3"/>
  <c r="CJ81" i="3"/>
  <c r="BK82" i="3"/>
  <c r="CM82" i="3"/>
  <c r="BG82" i="3"/>
  <c r="CI82" i="3"/>
  <c r="BL83" i="3"/>
  <c r="CO83" i="3"/>
  <c r="BH83" i="3"/>
  <c r="CK83" i="3"/>
  <c r="BG83" i="3"/>
  <c r="CJ83" i="3"/>
  <c r="BJ84" i="3"/>
  <c r="CM84" i="3"/>
  <c r="BL84" i="3"/>
  <c r="BM84" i="3"/>
  <c r="BI84" i="3"/>
  <c r="CL84" i="3"/>
  <c r="BG85" i="3"/>
  <c r="CJ85" i="3"/>
  <c r="BM85" i="3"/>
  <c r="CO85" i="3"/>
  <c r="BH85" i="3"/>
  <c r="CK85" i="3"/>
  <c r="BI87" i="3"/>
  <c r="CL87" i="3"/>
  <c r="BK87" i="3"/>
  <c r="BL87" i="3"/>
  <c r="BH87" i="3"/>
  <c r="CK87" i="3"/>
  <c r="BJ88" i="3"/>
  <c r="CN88" i="3"/>
  <c r="BL88" i="3"/>
  <c r="CO88" i="3"/>
  <c r="BI88" i="3"/>
  <c r="CM88" i="3"/>
  <c r="BG89" i="3"/>
  <c r="CI89" i="3"/>
  <c r="BM89" i="3"/>
  <c r="CO89" i="3"/>
  <c r="BH89" i="3"/>
  <c r="CJ89" i="3"/>
  <c r="BM103" i="3"/>
  <c r="CO103" i="3"/>
  <c r="BG103" i="3"/>
  <c r="CJ103" i="3"/>
  <c r="BJ103" i="3"/>
  <c r="CM103" i="3"/>
  <c r="BH90" i="3"/>
  <c r="CL90" i="3"/>
  <c r="BJ90" i="3"/>
  <c r="BK90" i="3"/>
  <c r="BG90" i="3"/>
  <c r="CK90" i="3"/>
  <c r="BG91" i="3"/>
  <c r="CK91" i="3"/>
  <c r="BJ91" i="3"/>
  <c r="BH92" i="3"/>
  <c r="CL92" i="3"/>
  <c r="BK92" i="3"/>
  <c r="CN92" i="3"/>
  <c r="BG92" i="3"/>
  <c r="CK92" i="3"/>
  <c r="BK93" i="3"/>
  <c r="BI93" i="3"/>
  <c r="CL93" i="3"/>
  <c r="BH94" i="3"/>
  <c r="CL94" i="3"/>
  <c r="BJ94" i="3"/>
  <c r="BK94" i="3"/>
  <c r="BG94" i="3"/>
  <c r="CK94" i="3"/>
  <c r="BM95" i="3"/>
  <c r="CO95" i="3"/>
  <c r="BG95" i="3"/>
  <c r="CJ95" i="3"/>
  <c r="BJ95" i="3"/>
  <c r="BH96" i="3"/>
  <c r="CK96" i="3"/>
  <c r="BK96" i="3"/>
  <c r="CM96" i="3"/>
  <c r="BG96" i="3"/>
  <c r="CJ96" i="3"/>
  <c r="BK97" i="3"/>
  <c r="BI97" i="3"/>
  <c r="CL97" i="3"/>
  <c r="BH98" i="3"/>
  <c r="CK98" i="3"/>
  <c r="BJ98" i="3"/>
  <c r="BK98" i="3"/>
  <c r="BG98" i="3"/>
  <c r="CJ98" i="3"/>
  <c r="BJ104" i="3"/>
  <c r="CL104" i="3"/>
  <c r="BL104" i="3"/>
  <c r="CM104" i="3"/>
  <c r="BM104" i="3"/>
  <c r="BI104" i="3"/>
  <c r="CK104" i="3"/>
  <c r="BI99" i="3"/>
  <c r="CL99" i="3"/>
  <c r="BK99" i="3"/>
  <c r="BL99" i="3"/>
  <c r="BH99" i="3"/>
  <c r="CK99" i="3"/>
  <c r="BJ100" i="3"/>
  <c r="CM100" i="3"/>
  <c r="BL100" i="3"/>
  <c r="CN100" i="3"/>
  <c r="BM100" i="3"/>
  <c r="BI100" i="3"/>
  <c r="CL100" i="3"/>
  <c r="BL105" i="3"/>
  <c r="CN105" i="3"/>
  <c r="CM51" i="3"/>
  <c r="CN2" i="3"/>
  <c r="CN6" i="3"/>
  <c r="CM6" i="3"/>
  <c r="CI6" i="3"/>
  <c r="CM5" i="3"/>
  <c r="CN8" i="3"/>
  <c r="CM8" i="3"/>
  <c r="CI8" i="3"/>
  <c r="CO10" i="3"/>
  <c r="CJ12" i="3"/>
  <c r="CJ40" i="3"/>
  <c r="CG40" i="3"/>
  <c r="CK40" i="3"/>
  <c r="CH34" i="3"/>
  <c r="CJ34" i="3"/>
  <c r="CL34" i="3"/>
  <c r="CG34" i="3"/>
  <c r="CK34" i="3"/>
  <c r="CI34" i="3"/>
  <c r="CH28" i="3"/>
  <c r="CJ28" i="3"/>
  <c r="CL28" i="3"/>
  <c r="CK28" i="3"/>
  <c r="CM28" i="3"/>
  <c r="CH25" i="3"/>
  <c r="CJ25" i="3"/>
  <c r="CG25" i="3"/>
  <c r="CK25" i="3"/>
  <c r="CO25" i="3"/>
  <c r="CJ23" i="3"/>
  <c r="CL23" i="3"/>
  <c r="CG23" i="3"/>
  <c r="CK23" i="3"/>
  <c r="CI23" i="3"/>
  <c r="CH45" i="3"/>
  <c r="CJ45" i="3"/>
  <c r="CG45" i="3"/>
  <c r="CO45" i="3"/>
  <c r="CH24" i="3"/>
  <c r="CL24" i="3"/>
  <c r="CG24" i="3"/>
  <c r="CO24" i="3"/>
  <c r="CI24" i="3"/>
  <c r="BM53" i="3"/>
  <c r="BO52" i="3"/>
  <c r="CO52" i="3"/>
  <c r="BK52" i="3"/>
  <c r="CK52" i="3"/>
  <c r="BG52" i="3"/>
  <c r="CG52" i="3"/>
  <c r="BM50" i="3"/>
  <c r="CN50" i="3"/>
  <c r="BI50" i="3"/>
  <c r="CJ50" i="3"/>
  <c r="BH50" i="3"/>
  <c r="CI50" i="3"/>
  <c r="BM3" i="3"/>
  <c r="BI3" i="3"/>
  <c r="CL3" i="3"/>
  <c r="BL3" i="3"/>
  <c r="CO3" i="3"/>
  <c r="CK3" i="3"/>
  <c r="BI4" i="3"/>
  <c r="BN4" i="3"/>
  <c r="BJ4" i="3"/>
  <c r="CL4" i="3"/>
  <c r="BG4" i="3"/>
  <c r="CI4" i="3"/>
  <c r="BN7" i="3"/>
  <c r="BH7" i="3"/>
  <c r="CJ7" i="3"/>
  <c r="BK7" i="3"/>
  <c r="CM7" i="3"/>
  <c r="BG7" i="3"/>
  <c r="CI7" i="3"/>
  <c r="BH9" i="3"/>
  <c r="CJ9" i="3"/>
  <c r="BJ9" i="3"/>
  <c r="CL9" i="3"/>
  <c r="BK9" i="3"/>
  <c r="CM9" i="3"/>
  <c r="BG9" i="3"/>
  <c r="CI9" i="3"/>
  <c r="BM10" i="3"/>
  <c r="CN10" i="3"/>
  <c r="BN11" i="3"/>
  <c r="CO11" i="3"/>
  <c r="BH11" i="3"/>
  <c r="CI11" i="3"/>
  <c r="BO11" i="3"/>
  <c r="BK11" i="3"/>
  <c r="CL11" i="3"/>
  <c r="BG11" i="3"/>
  <c r="CH11" i="3"/>
  <c r="BN12" i="3"/>
  <c r="CO12" i="3"/>
  <c r="BH13" i="3"/>
  <c r="CI13" i="3"/>
  <c r="BJ13" i="3"/>
  <c r="BO13" i="3"/>
  <c r="BK13" i="3"/>
  <c r="CL13" i="3"/>
  <c r="BG13" i="3"/>
  <c r="CH13" i="3"/>
  <c r="BM14" i="3"/>
  <c r="CN14" i="3"/>
  <c r="BO14" i="3"/>
  <c r="BG14" i="3"/>
  <c r="CH14" i="3"/>
  <c r="BN14" i="3"/>
  <c r="CO14" i="3"/>
  <c r="BJ14" i="3"/>
  <c r="CK14" i="3"/>
  <c r="BN15" i="3"/>
  <c r="BH15" i="3"/>
  <c r="CJ15" i="3"/>
  <c r="BK15" i="3"/>
  <c r="CM15" i="3"/>
  <c r="BG15" i="3"/>
  <c r="CI15" i="3"/>
  <c r="BJ19" i="3"/>
  <c r="CL19" i="3"/>
  <c r="BL19" i="3"/>
  <c r="CN19" i="3"/>
  <c r="BM19" i="3"/>
  <c r="CO19" i="3"/>
  <c r="BI18" i="3"/>
  <c r="CK18" i="3"/>
  <c r="BK18" i="3"/>
  <c r="CM18" i="3"/>
  <c r="BL18" i="3"/>
  <c r="CN18" i="3"/>
  <c r="BH18" i="3"/>
  <c r="CJ18" i="3"/>
  <c r="BM26" i="3"/>
  <c r="CM26" i="3"/>
  <c r="BO26" i="3"/>
  <c r="CO26" i="3"/>
  <c r="BG26" i="3"/>
  <c r="CG26" i="3"/>
  <c r="BN26" i="3"/>
  <c r="CN26" i="3"/>
  <c r="BJ26" i="3"/>
  <c r="CJ26" i="3"/>
  <c r="BP29" i="3"/>
  <c r="BH29" i="3"/>
  <c r="CH29" i="3"/>
  <c r="BJ29" i="3"/>
  <c r="BO29" i="3"/>
  <c r="CO29" i="3"/>
  <c r="BK29" i="3"/>
  <c r="CK29" i="3"/>
  <c r="BG29" i="3"/>
  <c r="CG29" i="3"/>
  <c r="BK32" i="3"/>
  <c r="CJ32" i="3"/>
  <c r="BI32" i="3"/>
  <c r="CH32" i="3"/>
  <c r="BN32" i="3"/>
  <c r="CM32" i="3"/>
  <c r="BM54" i="3"/>
  <c r="CN54" i="3"/>
  <c r="BI54" i="3"/>
  <c r="CJ54" i="3"/>
  <c r="BL54" i="3"/>
  <c r="CM54" i="3"/>
  <c r="BH54" i="3"/>
  <c r="CI54" i="3"/>
  <c r="BN55" i="3"/>
  <c r="CN55" i="3"/>
  <c r="BJ55" i="3"/>
  <c r="CJ55" i="3"/>
  <c r="BM55" i="3"/>
  <c r="CM55" i="3"/>
  <c r="BI55" i="3"/>
  <c r="CI55" i="3"/>
  <c r="BI56" i="3"/>
  <c r="CM56" i="3"/>
  <c r="BH56" i="3"/>
  <c r="CL56" i="3"/>
  <c r="BN57" i="3"/>
  <c r="CL57" i="3"/>
  <c r="BJ57" i="3"/>
  <c r="CH57" i="3"/>
  <c r="BM57" i="3"/>
  <c r="CK57" i="3"/>
  <c r="BI57" i="3"/>
  <c r="CG57" i="3"/>
  <c r="BM58" i="3"/>
  <c r="CO58" i="3"/>
  <c r="BI58" i="3"/>
  <c r="CK58" i="3"/>
  <c r="CN58" i="3"/>
  <c r="BH58" i="3"/>
  <c r="CJ58" i="3"/>
  <c r="BM60" i="3"/>
  <c r="CN60" i="3"/>
  <c r="BI60" i="3"/>
  <c r="CJ60" i="3"/>
  <c r="BL60" i="3"/>
  <c r="CM60" i="3"/>
  <c r="BH60" i="3"/>
  <c r="CI60" i="3"/>
  <c r="BI61" i="3"/>
  <c r="CL61" i="3"/>
  <c r="BI62" i="3"/>
  <c r="CJ62" i="3"/>
  <c r="BH62" i="3"/>
  <c r="CI62" i="3"/>
  <c r="BI63" i="3"/>
  <c r="CL63" i="3"/>
  <c r="BI64" i="3"/>
  <c r="CL64" i="3"/>
  <c r="CO64" i="3"/>
  <c r="BH64" i="3"/>
  <c r="CK64" i="3"/>
  <c r="BI65" i="3"/>
  <c r="CM65" i="3"/>
  <c r="BI66" i="3"/>
  <c r="CM66" i="3"/>
  <c r="BH66" i="3"/>
  <c r="CL66" i="3"/>
  <c r="BI67" i="3"/>
  <c r="CL67" i="3"/>
  <c r="BI68" i="3"/>
  <c r="CL68" i="3"/>
  <c r="CO68" i="3"/>
  <c r="BH68" i="3"/>
  <c r="CK68" i="3"/>
  <c r="BI101" i="3"/>
  <c r="CM101" i="3"/>
  <c r="BJ101" i="3"/>
  <c r="CN101" i="3"/>
  <c r="BH69" i="3"/>
  <c r="CK69" i="3"/>
  <c r="CN69" i="3"/>
  <c r="BG69" i="3"/>
  <c r="CJ69" i="3"/>
  <c r="BG70" i="3"/>
  <c r="CJ70" i="3"/>
  <c r="CM70" i="3"/>
  <c r="BH71" i="3"/>
  <c r="CK71" i="3"/>
  <c r="CN71" i="3"/>
  <c r="BG71" i="3"/>
  <c r="CJ71" i="3"/>
  <c r="BG72" i="3"/>
  <c r="CI72" i="3"/>
  <c r="CL72" i="3"/>
  <c r="BH102" i="3"/>
  <c r="CJ102" i="3"/>
  <c r="BJ102" i="3"/>
  <c r="CL102" i="3"/>
  <c r="CM102" i="3"/>
  <c r="BG102" i="3"/>
  <c r="CI102" i="3"/>
  <c r="BI73" i="3"/>
  <c r="CM73" i="3"/>
  <c r="BI74" i="3"/>
  <c r="CL74" i="3"/>
  <c r="CO74" i="3"/>
  <c r="BH74" i="3"/>
  <c r="CK74" i="3"/>
  <c r="BI75" i="3"/>
  <c r="CM75" i="3"/>
  <c r="BI76" i="3"/>
  <c r="CM76" i="3"/>
  <c r="BH76" i="3"/>
  <c r="CL76" i="3"/>
  <c r="BI77" i="3"/>
  <c r="CM77" i="3"/>
  <c r="BI78" i="3"/>
  <c r="CK78" i="3"/>
  <c r="CN78" i="3"/>
  <c r="BH78" i="3"/>
  <c r="CJ78" i="3"/>
  <c r="BI79" i="3"/>
  <c r="CL79" i="3"/>
  <c r="BI80" i="3"/>
  <c r="CM80" i="3"/>
  <c r="BH80" i="3"/>
  <c r="CL80" i="3"/>
  <c r="BI81" i="3"/>
  <c r="CL81" i="3"/>
  <c r="BI82" i="3"/>
  <c r="CK82" i="3"/>
  <c r="CN82" i="3"/>
  <c r="BH82" i="3"/>
  <c r="CJ82" i="3"/>
  <c r="BI83" i="3"/>
  <c r="CL83" i="3"/>
  <c r="BH84" i="3"/>
  <c r="CK84" i="3"/>
  <c r="CN84" i="3"/>
  <c r="BG84" i="3"/>
  <c r="CJ84" i="3"/>
  <c r="BI85" i="3"/>
  <c r="CL85" i="3"/>
  <c r="CM85" i="3"/>
  <c r="BM87" i="3"/>
  <c r="BG87" i="3"/>
  <c r="CJ87" i="3"/>
  <c r="CM87" i="3"/>
  <c r="BH88" i="3"/>
  <c r="CL88" i="3"/>
  <c r="BG88" i="3"/>
  <c r="CK88" i="3"/>
  <c r="BI89" i="3"/>
  <c r="CK89" i="3"/>
  <c r="CL89" i="3"/>
  <c r="BI103" i="3"/>
  <c r="CL103" i="3"/>
  <c r="BK103" i="3"/>
  <c r="CN103" i="3"/>
  <c r="BH103" i="3"/>
  <c r="CK103" i="3"/>
  <c r="BL90" i="3"/>
  <c r="DZ90" i="3" s="1"/>
  <c r="EQ1245" i="3" s="1"/>
  <c r="BI90" i="3"/>
  <c r="CM90" i="3"/>
  <c r="BI91" i="3"/>
  <c r="CM91" i="3"/>
  <c r="BK91" i="3"/>
  <c r="CO91" i="3"/>
  <c r="BH91" i="3"/>
  <c r="CL91" i="3"/>
  <c r="BL92" i="3"/>
  <c r="BI92" i="3"/>
  <c r="CM92" i="3"/>
  <c r="BG93" i="3"/>
  <c r="CJ93" i="3"/>
  <c r="BH93" i="3"/>
  <c r="CK93" i="3"/>
  <c r="BL94" i="3"/>
  <c r="BI94" i="3"/>
  <c r="CM94" i="3"/>
  <c r="BI95" i="3"/>
  <c r="CL95" i="3"/>
  <c r="BK95" i="3"/>
  <c r="BH95" i="3"/>
  <c r="CK95" i="3"/>
  <c r="BL96" i="3"/>
  <c r="CO96" i="3"/>
  <c r="BI96" i="3"/>
  <c r="CL96" i="3"/>
  <c r="BG97" i="3"/>
  <c r="CJ97" i="3"/>
  <c r="BH97" i="3"/>
  <c r="CK97" i="3"/>
  <c r="BL98" i="3"/>
  <c r="CO98" i="3"/>
  <c r="BI98" i="3"/>
  <c r="CL98" i="3"/>
  <c r="BN104" i="3"/>
  <c r="BH104" i="3"/>
  <c r="CJ104" i="3"/>
  <c r="BG104" i="3"/>
  <c r="CI104" i="3"/>
  <c r="BM99" i="3"/>
  <c r="BG99" i="3"/>
  <c r="CJ99" i="3"/>
  <c r="BH100" i="3"/>
  <c r="CK100" i="3"/>
  <c r="BG100" i="3"/>
  <c r="CJ100" i="3"/>
  <c r="CO105" i="3"/>
  <c r="CO53" i="3"/>
  <c r="CK53" i="3"/>
  <c r="CI53" i="3"/>
  <c r="CL53" i="3"/>
  <c r="CI51" i="3"/>
  <c r="CH51" i="3"/>
  <c r="CO6" i="3"/>
  <c r="CO5" i="3"/>
  <c r="CL8" i="3"/>
  <c r="CO8" i="3"/>
  <c r="CL10" i="3"/>
  <c r="CK10" i="3"/>
  <c r="BO51" i="3"/>
  <c r="BK51" i="3"/>
  <c r="BM49" i="3"/>
  <c r="BL48" i="3"/>
  <c r="BM47" i="3"/>
  <c r="BL46" i="3"/>
  <c r="BM45" i="3"/>
  <c r="BL44" i="3"/>
  <c r="BL42" i="3"/>
  <c r="BM41" i="3"/>
  <c r="BL40" i="3"/>
  <c r="BM37" i="3"/>
  <c r="BL36" i="3"/>
  <c r="BL28" i="3"/>
  <c r="BJ24" i="3"/>
  <c r="BN22" i="3"/>
  <c r="BM21" i="3"/>
  <c r="BN52" i="3"/>
  <c r="BJ52" i="3"/>
  <c r="BL50" i="3"/>
  <c r="BH3" i="3"/>
  <c r="BJ12" i="3"/>
  <c r="BI19" i="3"/>
  <c r="BJ32" i="3"/>
  <c r="BL56" i="3"/>
  <c r="BL58" i="3"/>
  <c r="BJ61" i="3"/>
  <c r="BM61" i="3"/>
  <c r="BM62" i="3"/>
  <c r="BL62" i="3"/>
  <c r="BJ63" i="3"/>
  <c r="BM63" i="3"/>
  <c r="BM64" i="3"/>
  <c r="BL64" i="3"/>
  <c r="BJ65" i="3"/>
  <c r="BL66" i="3"/>
  <c r="BJ67" i="3"/>
  <c r="BM67" i="3"/>
  <c r="BM68" i="3"/>
  <c r="BL68" i="3"/>
  <c r="BK101" i="3"/>
  <c r="BL69" i="3"/>
  <c r="BK69" i="3"/>
  <c r="BK70" i="3"/>
  <c r="BJ70" i="3"/>
  <c r="BL71" i="3"/>
  <c r="BK71" i="3"/>
  <c r="BK72" i="3"/>
  <c r="BN72" i="3"/>
  <c r="DZ72" i="3" s="1"/>
  <c r="EQ1227" i="3" s="1"/>
  <c r="BJ72" i="3"/>
  <c r="BK102" i="3"/>
  <c r="BJ73" i="3"/>
  <c r="BM74" i="3"/>
  <c r="BL74" i="3"/>
  <c r="BJ75" i="3"/>
  <c r="BL76" i="3"/>
  <c r="BJ77" i="3"/>
  <c r="BM78" i="3"/>
  <c r="BL78" i="3"/>
  <c r="BJ79" i="3"/>
  <c r="BM79" i="3"/>
  <c r="DZ79" i="3" s="1"/>
  <c r="EQ1234" i="3" s="1"/>
  <c r="BL80" i="3"/>
  <c r="BJ81" i="3"/>
  <c r="BM81" i="3"/>
  <c r="BM82" i="3"/>
  <c r="BL82" i="3"/>
  <c r="BJ83" i="3"/>
  <c r="BM83" i="3"/>
  <c r="BK84" i="3"/>
  <c r="BK85" i="3"/>
  <c r="BJ85" i="3"/>
  <c r="BK86" i="3"/>
  <c r="BJ87" i="3"/>
  <c r="BK88" i="3"/>
  <c r="BK89" i="3"/>
  <c r="BN89" i="3"/>
  <c r="BJ89" i="3"/>
  <c r="BL103" i="3"/>
  <c r="BL91" i="3"/>
  <c r="DW91" i="3" s="1"/>
  <c r="EQ1141" i="3" s="1"/>
  <c r="BJ92" i="3"/>
  <c r="BM93" i="3"/>
  <c r="BL93" i="3"/>
  <c r="BL95" i="3"/>
  <c r="BJ96" i="3"/>
  <c r="BM96" i="3"/>
  <c r="DW96" i="3" s="1"/>
  <c r="EQ1146" i="3" s="1"/>
  <c r="BM97" i="3"/>
  <c r="BL97" i="3"/>
  <c r="BM98" i="3"/>
  <c r="BK104" i="3"/>
  <c r="BJ99" i="3"/>
  <c r="BK100" i="3"/>
  <c r="BN105" i="3"/>
  <c r="BM105" i="3"/>
  <c r="BL53" i="3"/>
  <c r="BK53" i="3"/>
  <c r="BN51" i="3"/>
  <c r="BJ51" i="3"/>
  <c r="BM51" i="3"/>
  <c r="BP49" i="3"/>
  <c r="BL49" i="3"/>
  <c r="BO49" i="3"/>
  <c r="BK49" i="3"/>
  <c r="BK48" i="3"/>
  <c r="BJ48" i="3"/>
  <c r="BL47" i="3"/>
  <c r="BK47" i="3"/>
  <c r="BK46" i="3"/>
  <c r="BJ46" i="3"/>
  <c r="BP45" i="3"/>
  <c r="BL45" i="3"/>
  <c r="BO45" i="3"/>
  <c r="BK45" i="3"/>
  <c r="BK44" i="3"/>
  <c r="BJ44" i="3"/>
  <c r="BK43" i="3"/>
  <c r="BK42" i="3"/>
  <c r="BN42" i="3"/>
  <c r="BJ42" i="3"/>
  <c r="BL41" i="3"/>
  <c r="BK41" i="3"/>
  <c r="BK40" i="3"/>
  <c r="BJ40" i="3"/>
  <c r="BK39" i="3"/>
  <c r="BN38" i="3"/>
  <c r="BJ38" i="3"/>
  <c r="BK37" i="3"/>
  <c r="BK36" i="3"/>
  <c r="BJ36" i="3"/>
  <c r="BK35" i="3"/>
  <c r="BJ34" i="3"/>
  <c r="BK33" i="3"/>
  <c r="BN30" i="3"/>
  <c r="BJ30" i="3"/>
  <c r="BK31" i="3"/>
  <c r="BK28" i="3"/>
  <c r="BJ28" i="3"/>
  <c r="BK27" i="3"/>
  <c r="BI25" i="3"/>
  <c r="BJ23" i="3"/>
  <c r="BI23" i="3"/>
  <c r="BI22" i="3"/>
  <c r="BL22" i="3"/>
  <c r="BI17" i="3"/>
  <c r="BK21" i="3"/>
  <c r="BJ20" i="3"/>
  <c r="BM52" i="3"/>
  <c r="BP52" i="3"/>
  <c r="BL52" i="3"/>
  <c r="BO50" i="3"/>
  <c r="BK50" i="3"/>
  <c r="BN50" i="3"/>
  <c r="BJ50" i="3"/>
  <c r="BI6" i="3"/>
  <c r="BH4" i="3"/>
  <c r="BH5" i="3"/>
  <c r="BI7" i="3"/>
  <c r="BI9" i="3"/>
  <c r="BI10" i="3"/>
  <c r="BJ11" i="3"/>
  <c r="BI11" i="3"/>
  <c r="BI13" i="3"/>
  <c r="BI14" i="3"/>
  <c r="BI15" i="3"/>
  <c r="BL32" i="3"/>
  <c r="BK54" i="3"/>
  <c r="BJ54" i="3"/>
  <c r="BL55" i="3"/>
  <c r="BK55" i="3"/>
  <c r="BK56" i="3"/>
  <c r="BJ56" i="3"/>
  <c r="BL57" i="3"/>
  <c r="BK57" i="3"/>
  <c r="BK58" i="3"/>
  <c r="BN58" i="3"/>
  <c r="BJ58" i="3"/>
  <c r="BL59" i="3"/>
  <c r="BK59" i="3"/>
  <c r="BK60" i="3"/>
  <c r="BJ60" i="3"/>
  <c r="BK61" i="3"/>
  <c r="BN62" i="3"/>
  <c r="BJ62" i="3"/>
  <c r="BK63" i="3"/>
  <c r="BJ64" i="3"/>
  <c r="BK65" i="3"/>
  <c r="BJ66" i="3"/>
  <c r="BK67" i="3"/>
  <c r="BJ68" i="3"/>
  <c r="BL101" i="3"/>
  <c r="BM69" i="3"/>
  <c r="BL70" i="3"/>
  <c r="BM71" i="3"/>
  <c r="BL72" i="3"/>
  <c r="BM102" i="3"/>
  <c r="BK73" i="3"/>
  <c r="BJ74" i="3"/>
  <c r="BK75" i="3"/>
  <c r="BJ76" i="3"/>
  <c r="BK77" i="3"/>
  <c r="BN78" i="3"/>
  <c r="BJ78" i="3"/>
  <c r="BK79" i="3"/>
  <c r="BJ80" i="3"/>
  <c r="BK81" i="3"/>
  <c r="BN82" i="3"/>
  <c r="DT82" i="3" s="1"/>
  <c r="EQ1027" i="3" s="1"/>
  <c r="BJ82" i="3"/>
  <c r="BK83" i="3"/>
  <c r="BL85" i="3"/>
  <c r="BL89" i="3"/>
  <c r="BJ93" i="3"/>
  <c r="BJ97" i="3"/>
  <c r="BK105" i="3"/>
  <c r="CL105" i="3"/>
  <c r="CI105" i="3"/>
  <c r="CO17" i="3" l="1"/>
  <c r="DZ89" i="3"/>
  <c r="EQ1244" i="3" s="1"/>
  <c r="DZ83" i="3"/>
  <c r="EQ1238" i="3" s="1"/>
  <c r="DZ81" i="3"/>
  <c r="EQ1236" i="3" s="1"/>
  <c r="DZ80" i="3"/>
  <c r="EQ1235" i="3" s="1"/>
  <c r="DZ76" i="3"/>
  <c r="EQ1231" i="3" s="1"/>
  <c r="DZ63" i="3"/>
  <c r="EQ1218" i="3" s="1"/>
  <c r="DW104" i="3"/>
  <c r="EQ1154" i="3" s="1"/>
  <c r="DW94" i="3"/>
  <c r="EQ1144" i="3" s="1"/>
  <c r="CK24" i="3"/>
  <c r="CK45" i="3"/>
  <c r="CG49" i="3"/>
  <c r="CM31" i="3"/>
  <c r="CK39" i="3"/>
  <c r="CH21" i="3"/>
  <c r="CN20" i="3"/>
  <c r="CJ46" i="3"/>
  <c r="CI37" i="3"/>
  <c r="CJ37" i="3"/>
  <c r="CG36" i="3"/>
  <c r="CJ36" i="3"/>
  <c r="DT52" i="3"/>
  <c r="EQ997" i="3" s="1"/>
  <c r="DW93" i="3"/>
  <c r="EQ1143" i="3" s="1"/>
  <c r="DU31" i="3"/>
  <c r="DO47" i="3"/>
  <c r="CL2" i="3"/>
  <c r="CJ2" i="3"/>
  <c r="DK14" i="3"/>
  <c r="EQ644" i="3" s="1"/>
  <c r="DW74" i="3"/>
  <c r="EQ1124" i="3" s="1"/>
  <c r="DW68" i="3"/>
  <c r="EQ1118" i="3" s="1"/>
  <c r="DW64" i="3"/>
  <c r="EQ1114" i="3" s="1"/>
  <c r="DW53" i="3"/>
  <c r="EQ1103" i="3" s="1"/>
  <c r="DU24" i="3"/>
  <c r="DU37" i="3"/>
  <c r="DX36" i="3"/>
  <c r="DR40" i="3"/>
  <c r="DL49" i="3"/>
  <c r="DX27" i="3"/>
  <c r="DO39" i="3"/>
  <c r="DX47" i="3"/>
  <c r="DU48" i="3"/>
  <c r="DR38" i="3"/>
  <c r="DU35" i="3"/>
  <c r="CM41" i="3"/>
  <c r="DZ56" i="3"/>
  <c r="EQ1211" i="3" s="1"/>
  <c r="DT84" i="3"/>
  <c r="EQ1029" i="3" s="1"/>
  <c r="CO49" i="3"/>
  <c r="DQ50" i="3"/>
  <c r="EQ890" i="3" s="1"/>
  <c r="DK29" i="3"/>
  <c r="EQ659" i="3" s="1"/>
  <c r="DT100" i="3"/>
  <c r="EQ1045" i="3" s="1"/>
  <c r="DQ62" i="3"/>
  <c r="EQ902" i="3" s="1"/>
  <c r="CL22" i="3"/>
  <c r="CK43" i="3"/>
  <c r="DT78" i="3"/>
  <c r="EQ1023" i="3" s="1"/>
  <c r="DT71" i="3"/>
  <c r="EQ1016" i="3" s="1"/>
  <c r="DT69" i="3"/>
  <c r="EQ1014" i="3" s="1"/>
  <c r="DT58" i="3"/>
  <c r="EQ1003" i="3" s="1"/>
  <c r="DW105" i="3"/>
  <c r="EQ1155" i="3" s="1"/>
  <c r="DZ98" i="3"/>
  <c r="EQ1253" i="3" s="1"/>
  <c r="DW97" i="3"/>
  <c r="EQ1147" i="3" s="1"/>
  <c r="DZ67" i="3"/>
  <c r="EQ1222" i="3" s="1"/>
  <c r="DZ66" i="3"/>
  <c r="EQ1221" i="3" s="1"/>
  <c r="DZ61" i="3"/>
  <c r="EQ1216" i="3" s="1"/>
  <c r="CH12" i="3"/>
  <c r="CH10" i="3"/>
  <c r="CL6" i="3"/>
  <c r="DW99" i="3"/>
  <c r="EQ1149" i="3" s="1"/>
  <c r="DZ92" i="3"/>
  <c r="EQ1247" i="3" s="1"/>
  <c r="DZ87" i="3"/>
  <c r="EQ1242" i="3" s="1"/>
  <c r="DK13" i="3"/>
  <c r="EQ643" i="3" s="1"/>
  <c r="DK10" i="3"/>
  <c r="EQ640" i="3" s="1"/>
  <c r="DK4" i="3"/>
  <c r="EQ634" i="3" s="1"/>
  <c r="CN45" i="3"/>
  <c r="CI25" i="3"/>
  <c r="CL25" i="3"/>
  <c r="CL40" i="3"/>
  <c r="CH40" i="3"/>
  <c r="CI5" i="3"/>
  <c r="CN5" i="3"/>
  <c r="CM2" i="3"/>
  <c r="CJ51" i="3"/>
  <c r="CJ53" i="3"/>
  <c r="DW95" i="3"/>
  <c r="EQ1145" i="3" s="1"/>
  <c r="DW103" i="3"/>
  <c r="EQ1153" i="3" s="1"/>
  <c r="DW88" i="3"/>
  <c r="EQ1138" i="3" s="1"/>
  <c r="DW102" i="3"/>
  <c r="EQ1152" i="3" s="1"/>
  <c r="CM22" i="3"/>
  <c r="CH22" i="3"/>
  <c r="CG47" i="3"/>
  <c r="CL47" i="3"/>
  <c r="CK17" i="3"/>
  <c r="CJ48" i="3"/>
  <c r="CG27" i="3"/>
  <c r="CM38" i="3"/>
  <c r="CL38" i="3"/>
  <c r="CH38" i="3"/>
  <c r="CH31" i="3"/>
  <c r="CM35" i="3"/>
  <c r="CJ35" i="3"/>
  <c r="CO39" i="3"/>
  <c r="CG43" i="3"/>
  <c r="CI42" i="3"/>
  <c r="DK5" i="3"/>
  <c r="EQ635" i="3" s="1"/>
  <c r="CI86" i="3"/>
  <c r="DF86" i="3"/>
  <c r="DK105" i="3"/>
  <c r="EQ735" i="3" s="1"/>
  <c r="EO735" i="3"/>
  <c r="CE59" i="3"/>
  <c r="CT59" i="3"/>
  <c r="CD59" i="3"/>
  <c r="CQ59" i="3"/>
  <c r="CL12" i="3"/>
  <c r="DO12" i="3"/>
  <c r="CJ8" i="3"/>
  <c r="DI8" i="3"/>
  <c r="DH5" i="3"/>
  <c r="EQ530" i="3" s="1"/>
  <c r="EO530" i="3"/>
  <c r="CJ6" i="3"/>
  <c r="DI6" i="3"/>
  <c r="CK51" i="3"/>
  <c r="DL51" i="3"/>
  <c r="CI21" i="3"/>
  <c r="DF21" i="3"/>
  <c r="DO21" i="3"/>
  <c r="CD21" i="3"/>
  <c r="CQ21" i="3"/>
  <c r="CM24" i="3"/>
  <c r="DR24" i="3"/>
  <c r="EO1074" i="3"/>
  <c r="DW24" i="3"/>
  <c r="EQ1074" i="3" s="1"/>
  <c r="EO1095" i="3"/>
  <c r="DW45" i="3"/>
  <c r="EQ1095" i="3" s="1"/>
  <c r="CF45" i="3"/>
  <c r="CW45" i="3"/>
  <c r="CD45" i="3"/>
  <c r="CQ45" i="3"/>
  <c r="EO570" i="3"/>
  <c r="DH45" i="3"/>
  <c r="EQ570" i="3" s="1"/>
  <c r="EO1070" i="3"/>
  <c r="DW20" i="3"/>
  <c r="EQ1070" i="3" s="1"/>
  <c r="CF20" i="3"/>
  <c r="CW20" i="3"/>
  <c r="EO755" i="3"/>
  <c r="DN20" i="3"/>
  <c r="EQ755" i="3" s="1"/>
  <c r="CG20" i="3"/>
  <c r="CZ20" i="3"/>
  <c r="EO1073" i="3"/>
  <c r="DW23" i="3"/>
  <c r="EQ1073" i="3" s="1"/>
  <c r="EO968" i="3"/>
  <c r="DT23" i="3"/>
  <c r="EQ968" i="3" s="1"/>
  <c r="CE23" i="3"/>
  <c r="CT23" i="3"/>
  <c r="DZ46" i="3"/>
  <c r="EQ1201" i="3" s="1"/>
  <c r="EO1201" i="3"/>
  <c r="DU46" i="3"/>
  <c r="EO1075" i="3"/>
  <c r="DW25" i="3"/>
  <c r="EQ1075" i="3" s="1"/>
  <c r="CF25" i="3"/>
  <c r="CW25" i="3"/>
  <c r="CD25" i="3"/>
  <c r="CQ25" i="3"/>
  <c r="EO550" i="3"/>
  <c r="DH25" i="3"/>
  <c r="EQ550" i="3" s="1"/>
  <c r="EO982" i="3"/>
  <c r="DT37" i="3"/>
  <c r="EQ982" i="3" s="1"/>
  <c r="CE37" i="3"/>
  <c r="CT37" i="3"/>
  <c r="DK37" i="3"/>
  <c r="EQ667" i="3" s="1"/>
  <c r="EO667" i="3"/>
  <c r="CO28" i="3"/>
  <c r="DX28" i="3"/>
  <c r="EO553" i="3"/>
  <c r="DH28" i="3"/>
  <c r="EQ553" i="3" s="1"/>
  <c r="DQ28" i="3"/>
  <c r="EQ868" i="3" s="1"/>
  <c r="EO868" i="3"/>
  <c r="CD28" i="3"/>
  <c r="CQ28" i="3"/>
  <c r="DZ30" i="3"/>
  <c r="EQ1185" i="3" s="1"/>
  <c r="EO1185" i="3"/>
  <c r="DU30" i="3"/>
  <c r="CM34" i="3"/>
  <c r="DR34" i="3"/>
  <c r="EO769" i="3"/>
  <c r="DN34" i="3"/>
  <c r="EQ769" i="3" s="1"/>
  <c r="DQ34" i="3"/>
  <c r="EQ874" i="3" s="1"/>
  <c r="EO874" i="3"/>
  <c r="CD34" i="3"/>
  <c r="CQ34" i="3"/>
  <c r="DK36" i="3"/>
  <c r="EQ666" i="3" s="1"/>
  <c r="EO666" i="3"/>
  <c r="DZ36" i="3"/>
  <c r="EQ1191" i="3" s="1"/>
  <c r="EO1191" i="3"/>
  <c r="DB36" i="3"/>
  <c r="EQ351" i="3" s="1"/>
  <c r="EO351" i="3"/>
  <c r="DQ40" i="3"/>
  <c r="EQ880" i="3" s="1"/>
  <c r="EO880" i="3"/>
  <c r="CD40" i="3"/>
  <c r="CQ40" i="3"/>
  <c r="EO565" i="3"/>
  <c r="DH40" i="3"/>
  <c r="EQ565" i="3" s="1"/>
  <c r="CE40" i="3"/>
  <c r="CT40" i="3"/>
  <c r="DZ42" i="3"/>
  <c r="EQ1197" i="3" s="1"/>
  <c r="EO1197" i="3"/>
  <c r="DU42" i="3"/>
  <c r="EO967" i="3"/>
  <c r="DT22" i="3"/>
  <c r="EQ967" i="3" s="1"/>
  <c r="CE22" i="3"/>
  <c r="CT22" i="3"/>
  <c r="DE22" i="3"/>
  <c r="EQ442" i="3" s="1"/>
  <c r="EO442" i="3"/>
  <c r="CJ105" i="3"/>
  <c r="CI45" i="3"/>
  <c r="CM23" i="3"/>
  <c r="CH23" i="3"/>
  <c r="CI28" i="3"/>
  <c r="CI40" i="3"/>
  <c r="CK22" i="3"/>
  <c r="CK49" i="3"/>
  <c r="CH49" i="3"/>
  <c r="CL44" i="3"/>
  <c r="CH44" i="3"/>
  <c r="CK27" i="3"/>
  <c r="CJ27" i="3"/>
  <c r="CI31" i="3"/>
  <c r="CK33" i="3"/>
  <c r="CH33" i="3"/>
  <c r="CG39" i="3"/>
  <c r="CL39" i="3"/>
  <c r="CH39" i="3"/>
  <c r="CO43" i="3"/>
  <c r="CJ43" i="3"/>
  <c r="CM21" i="3"/>
  <c r="CI20" i="3"/>
  <c r="CK20" i="3"/>
  <c r="CI30" i="3"/>
  <c r="CG30" i="3"/>
  <c r="CG42" i="3"/>
  <c r="CJ42" i="3"/>
  <c r="CE86" i="3"/>
  <c r="CT86" i="3"/>
  <c r="CH86" i="3"/>
  <c r="DC86" i="3"/>
  <c r="DN105" i="3"/>
  <c r="EQ840" i="3" s="1"/>
  <c r="EO840" i="3"/>
  <c r="CM63" i="3"/>
  <c r="DR63" i="3"/>
  <c r="CI59" i="3"/>
  <c r="DF59" i="3"/>
  <c r="CH59" i="3"/>
  <c r="DC59" i="3"/>
  <c r="DK12" i="3"/>
  <c r="EQ642" i="3" s="1"/>
  <c r="EO642" i="3"/>
  <c r="DQ10" i="3"/>
  <c r="EQ850" i="3" s="1"/>
  <c r="EO850" i="3"/>
  <c r="DZ8" i="3"/>
  <c r="EQ1163" i="3" s="1"/>
  <c r="EO1163" i="3"/>
  <c r="DQ8" i="3"/>
  <c r="EQ848" i="3" s="1"/>
  <c r="EO848" i="3"/>
  <c r="DZ5" i="3"/>
  <c r="EQ1160" i="3" s="1"/>
  <c r="EO1160" i="3"/>
  <c r="CO51" i="3"/>
  <c r="DX51" i="3"/>
  <c r="EO578" i="3"/>
  <c r="DH53" i="3"/>
  <c r="EQ578" i="3" s="1"/>
  <c r="DX21" i="3"/>
  <c r="EO756" i="3"/>
  <c r="DN21" i="3"/>
  <c r="EQ756" i="3" s="1"/>
  <c r="EO336" i="3"/>
  <c r="DB21" i="3"/>
  <c r="EQ336" i="3" s="1"/>
  <c r="DU21" i="3"/>
  <c r="DK21" i="3"/>
  <c r="EQ651" i="3" s="1"/>
  <c r="EO651" i="3"/>
  <c r="CF21" i="3"/>
  <c r="CW21" i="3"/>
  <c r="DZ24" i="3"/>
  <c r="EQ1179" i="3" s="1"/>
  <c r="EO1179" i="3"/>
  <c r="EO339" i="3"/>
  <c r="DB24" i="3"/>
  <c r="EQ339" i="3" s="1"/>
  <c r="EO549" i="3"/>
  <c r="DH24" i="3"/>
  <c r="EQ549" i="3" s="1"/>
  <c r="DQ24" i="3"/>
  <c r="EQ864" i="3" s="1"/>
  <c r="EO864" i="3"/>
  <c r="DE24" i="3"/>
  <c r="EQ444" i="3" s="1"/>
  <c r="EO444" i="3"/>
  <c r="CD24" i="3"/>
  <c r="CQ24" i="3"/>
  <c r="DK45" i="3"/>
  <c r="EQ675" i="3" s="1"/>
  <c r="EO675" i="3"/>
  <c r="DE45" i="3"/>
  <c r="EQ465" i="3" s="1"/>
  <c r="EO465" i="3"/>
  <c r="DX45" i="3"/>
  <c r="DL45" i="3"/>
  <c r="DB45" i="3"/>
  <c r="EQ360" i="3" s="1"/>
  <c r="EO360" i="3"/>
  <c r="DQ20" i="3"/>
  <c r="EQ860" i="3" s="1"/>
  <c r="EO860" i="3"/>
  <c r="DE20" i="3"/>
  <c r="EQ440" i="3" s="1"/>
  <c r="EO440" i="3"/>
  <c r="CD20" i="3"/>
  <c r="CQ20" i="3"/>
  <c r="EO965" i="3"/>
  <c r="DT20" i="3"/>
  <c r="EQ965" i="3" s="1"/>
  <c r="DF20" i="3"/>
  <c r="CE20" i="3"/>
  <c r="CT20" i="3"/>
  <c r="EO863" i="3"/>
  <c r="DQ23" i="3"/>
  <c r="EQ863" i="3" s="1"/>
  <c r="CD23" i="3"/>
  <c r="CQ23" i="3"/>
  <c r="DK23" i="3"/>
  <c r="EQ653" i="3" s="1"/>
  <c r="EO653" i="3"/>
  <c r="DX23" i="3"/>
  <c r="EO758" i="3"/>
  <c r="DN23" i="3"/>
  <c r="EQ758" i="3" s="1"/>
  <c r="EO338" i="3"/>
  <c r="DB23" i="3"/>
  <c r="EQ338" i="3" s="1"/>
  <c r="EO991" i="3"/>
  <c r="DT46" i="3"/>
  <c r="EQ991" i="3" s="1"/>
  <c r="CE46" i="3"/>
  <c r="CT46" i="3"/>
  <c r="EO781" i="3"/>
  <c r="DN46" i="3"/>
  <c r="EQ781" i="3" s="1"/>
  <c r="DQ46" i="3"/>
  <c r="EQ886" i="3" s="1"/>
  <c r="EO886" i="3"/>
  <c r="DE46" i="3"/>
  <c r="EQ466" i="3" s="1"/>
  <c r="EO466" i="3"/>
  <c r="CD46" i="3"/>
  <c r="CQ46" i="3"/>
  <c r="DK25" i="3"/>
  <c r="EQ655" i="3" s="1"/>
  <c r="EO655" i="3"/>
  <c r="DE25" i="3"/>
  <c r="EQ445" i="3" s="1"/>
  <c r="EO445" i="3"/>
  <c r="DX25" i="3"/>
  <c r="EO760" i="3"/>
  <c r="DN25" i="3"/>
  <c r="EQ760" i="3" s="1"/>
  <c r="EO340" i="3"/>
  <c r="DB25" i="3"/>
  <c r="EQ340" i="3" s="1"/>
  <c r="EO1192" i="3"/>
  <c r="DZ37" i="3"/>
  <c r="EQ1192" i="3" s="1"/>
  <c r="EO772" i="3"/>
  <c r="DN37" i="3"/>
  <c r="EQ772" i="3" s="1"/>
  <c r="DB37" i="3"/>
  <c r="EQ352" i="3" s="1"/>
  <c r="EO352" i="3"/>
  <c r="EO877" i="3"/>
  <c r="DQ37" i="3"/>
  <c r="EQ877" i="3" s="1"/>
  <c r="DE37" i="3"/>
  <c r="EQ457" i="3" s="1"/>
  <c r="EO457" i="3"/>
  <c r="CD37" i="3"/>
  <c r="CQ37" i="3"/>
  <c r="EO763" i="3"/>
  <c r="DN28" i="3"/>
  <c r="EQ763" i="3" s="1"/>
  <c r="EO973" i="3"/>
  <c r="DT28" i="3"/>
  <c r="EQ973" i="3" s="1"/>
  <c r="CE28" i="3"/>
  <c r="CT28" i="3"/>
  <c r="DU28" i="3"/>
  <c r="DK28" i="3"/>
  <c r="EQ658" i="3" s="1"/>
  <c r="EO658" i="3"/>
  <c r="CF28" i="3"/>
  <c r="CW28" i="3"/>
  <c r="DR30" i="3"/>
  <c r="CE30" i="3"/>
  <c r="CT30" i="3"/>
  <c r="EO765" i="3"/>
  <c r="DN30" i="3"/>
  <c r="EQ765" i="3" s="1"/>
  <c r="DO30" i="3"/>
  <c r="DE30" i="3"/>
  <c r="EQ450" i="3" s="1"/>
  <c r="EO450" i="3"/>
  <c r="CD30" i="3"/>
  <c r="CQ30" i="3"/>
  <c r="EO559" i="3"/>
  <c r="DH34" i="3"/>
  <c r="EQ559" i="3" s="1"/>
  <c r="DX34" i="3"/>
  <c r="DB34" i="3"/>
  <c r="EQ349" i="3" s="1"/>
  <c r="EO349" i="3"/>
  <c r="DU34" i="3"/>
  <c r="DK34" i="3"/>
  <c r="EQ664" i="3" s="1"/>
  <c r="EO664" i="3"/>
  <c r="CF34" i="3"/>
  <c r="CW34" i="3"/>
  <c r="DQ36" i="3"/>
  <c r="EQ876" i="3" s="1"/>
  <c r="EO876" i="3"/>
  <c r="DE36" i="3"/>
  <c r="EQ456" i="3" s="1"/>
  <c r="EO456" i="3"/>
  <c r="CD36" i="3"/>
  <c r="CQ36" i="3"/>
  <c r="DR36" i="3"/>
  <c r="EO561" i="3"/>
  <c r="DH36" i="3"/>
  <c r="EQ561" i="3" s="1"/>
  <c r="CE36" i="3"/>
  <c r="CT36" i="3"/>
  <c r="EO1090" i="3"/>
  <c r="DW40" i="3"/>
  <c r="EQ1090" i="3" s="1"/>
  <c r="DK40" i="3"/>
  <c r="EQ670" i="3" s="1"/>
  <c r="EO670" i="3"/>
  <c r="CF40" i="3"/>
  <c r="CW40" i="3"/>
  <c r="DX40" i="3"/>
  <c r="EO775" i="3"/>
  <c r="DN40" i="3"/>
  <c r="EQ775" i="3" s="1"/>
  <c r="DB40" i="3"/>
  <c r="EQ355" i="3" s="1"/>
  <c r="EO355" i="3"/>
  <c r="DR42" i="3"/>
  <c r="CE42" i="3"/>
  <c r="CT42" i="3"/>
  <c r="EO777" i="3"/>
  <c r="DN42" i="3"/>
  <c r="EQ777" i="3" s="1"/>
  <c r="DO42" i="3"/>
  <c r="DE42" i="3"/>
  <c r="EQ462" i="3" s="1"/>
  <c r="EO462" i="3"/>
  <c r="CD42" i="3"/>
  <c r="CQ42" i="3"/>
  <c r="CI22" i="3"/>
  <c r="DF22" i="3"/>
  <c r="DX22" i="3"/>
  <c r="EO337" i="3"/>
  <c r="DB22" i="3"/>
  <c r="EQ337" i="3" s="1"/>
  <c r="DU22" i="3"/>
  <c r="DI22" i="3"/>
  <c r="CF22" i="3"/>
  <c r="CW22" i="3"/>
  <c r="DU49" i="3"/>
  <c r="CF49" i="3"/>
  <c r="CW49" i="3"/>
  <c r="EO889" i="3"/>
  <c r="DQ49" i="3"/>
  <c r="EQ889" i="3" s="1"/>
  <c r="CD49" i="3"/>
  <c r="CQ49" i="3"/>
  <c r="DR49" i="3"/>
  <c r="EO574" i="3"/>
  <c r="DH49" i="3"/>
  <c r="EQ574" i="3" s="1"/>
  <c r="CE49" i="3"/>
  <c r="CT49" i="3"/>
  <c r="EO779" i="3"/>
  <c r="DN44" i="3"/>
  <c r="EQ779" i="3" s="1"/>
  <c r="EO989" i="3"/>
  <c r="DT44" i="3"/>
  <c r="EQ989" i="3" s="1"/>
  <c r="CE44" i="3"/>
  <c r="CT44" i="3"/>
  <c r="DU44" i="3"/>
  <c r="DK44" i="3"/>
  <c r="EQ674" i="3" s="1"/>
  <c r="EO674" i="3"/>
  <c r="CF44" i="3"/>
  <c r="CW44" i="3"/>
  <c r="DE27" i="3"/>
  <c r="EQ447" i="3" s="1"/>
  <c r="EO447" i="3"/>
  <c r="DU27" i="3"/>
  <c r="CF27" i="3"/>
  <c r="CW27" i="3"/>
  <c r="DR27" i="3"/>
  <c r="EO552" i="3"/>
  <c r="DH27" i="3"/>
  <c r="EQ552" i="3" s="1"/>
  <c r="CE27" i="3"/>
  <c r="CT27" i="3"/>
  <c r="EO871" i="3"/>
  <c r="DQ31" i="3"/>
  <c r="EQ871" i="3" s="1"/>
  <c r="CD31" i="3"/>
  <c r="CQ31" i="3"/>
  <c r="DK31" i="3"/>
  <c r="EQ661" i="3" s="1"/>
  <c r="EO661" i="3"/>
  <c r="DX31" i="3"/>
  <c r="EO766" i="3"/>
  <c r="DN31" i="3"/>
  <c r="EQ766" i="3" s="1"/>
  <c r="DB31" i="3"/>
  <c r="EQ346" i="3" s="1"/>
  <c r="EO346" i="3"/>
  <c r="DU33" i="3"/>
  <c r="CF33" i="3"/>
  <c r="CW33" i="3"/>
  <c r="EO873" i="3"/>
  <c r="DQ33" i="3"/>
  <c r="EQ873" i="3" s="1"/>
  <c r="CD33" i="3"/>
  <c r="CQ33" i="3"/>
  <c r="EO978" i="3"/>
  <c r="DT33" i="3"/>
  <c r="EQ978" i="3" s="1"/>
  <c r="EO558" i="3"/>
  <c r="DH33" i="3"/>
  <c r="EQ558" i="3" s="1"/>
  <c r="CE33" i="3"/>
  <c r="CT33" i="3"/>
  <c r="EO984" i="3"/>
  <c r="DT39" i="3"/>
  <c r="EQ984" i="3" s="1"/>
  <c r="EO564" i="3"/>
  <c r="DH39" i="3"/>
  <c r="EQ564" i="3" s="1"/>
  <c r="CE39" i="3"/>
  <c r="CT39" i="3"/>
  <c r="DU39" i="3"/>
  <c r="DK39" i="3"/>
  <c r="EQ669" i="3" s="1"/>
  <c r="EO669" i="3"/>
  <c r="CF39" i="3"/>
  <c r="CW39" i="3"/>
  <c r="DE43" i="3"/>
  <c r="EQ463" i="3" s="1"/>
  <c r="EO463" i="3"/>
  <c r="EO1093" i="3"/>
  <c r="DW43" i="3"/>
  <c r="EQ1093" i="3" s="1"/>
  <c r="CF43" i="3"/>
  <c r="CW43" i="3"/>
  <c r="EO988" i="3"/>
  <c r="DT43" i="3"/>
  <c r="EQ988" i="3" s="1"/>
  <c r="EO568" i="3"/>
  <c r="DH43" i="3"/>
  <c r="EQ568" i="3" s="1"/>
  <c r="CE43" i="3"/>
  <c r="CT43" i="3"/>
  <c r="CK86" i="3"/>
  <c r="DL86" i="3"/>
  <c r="CD86" i="3"/>
  <c r="CQ86" i="3"/>
  <c r="DH105" i="3"/>
  <c r="EQ630" i="3" s="1"/>
  <c r="EO630" i="3"/>
  <c r="CJ59" i="3"/>
  <c r="DI59" i="3"/>
  <c r="DZ10" i="3"/>
  <c r="EQ1165" i="3" s="1"/>
  <c r="EO1165" i="3"/>
  <c r="DT8" i="3"/>
  <c r="EQ953" i="3" s="1"/>
  <c r="EO953" i="3"/>
  <c r="DT5" i="3"/>
  <c r="EQ950" i="3" s="1"/>
  <c r="EO950" i="3"/>
  <c r="DT6" i="3"/>
  <c r="EQ951" i="3" s="1"/>
  <c r="EO951" i="3"/>
  <c r="DW6" i="3"/>
  <c r="EQ1056" i="3" s="1"/>
  <c r="EO1056" i="3"/>
  <c r="EO576" i="3"/>
  <c r="DH51" i="3"/>
  <c r="EQ576" i="3" s="1"/>
  <c r="EO788" i="3"/>
  <c r="DN53" i="3"/>
  <c r="EQ788" i="3" s="1"/>
  <c r="DE47" i="3"/>
  <c r="EQ467" i="3" s="1"/>
  <c r="EO467" i="3"/>
  <c r="DU47" i="3"/>
  <c r="CF47" i="3"/>
  <c r="CW47" i="3"/>
  <c r="DR47" i="3"/>
  <c r="EO572" i="3"/>
  <c r="DH47" i="3"/>
  <c r="EQ572" i="3" s="1"/>
  <c r="CE47" i="3"/>
  <c r="CT47" i="3"/>
  <c r="EO962" i="3"/>
  <c r="DT17" i="3"/>
  <c r="EQ962" i="3" s="1"/>
  <c r="EO542" i="3"/>
  <c r="DH17" i="3"/>
  <c r="EQ542" i="3" s="1"/>
  <c r="CE17" i="3"/>
  <c r="CT17" i="3"/>
  <c r="EO1067" i="3"/>
  <c r="DW17" i="3"/>
  <c r="EQ1067" i="3" s="1"/>
  <c r="DK17" i="3"/>
  <c r="EQ647" i="3" s="1"/>
  <c r="EO647" i="3"/>
  <c r="CF17" i="3"/>
  <c r="CW17" i="3"/>
  <c r="DZ48" i="3"/>
  <c r="EQ1203" i="3" s="1"/>
  <c r="EO1203" i="3"/>
  <c r="DB48" i="3"/>
  <c r="EQ363" i="3" s="1"/>
  <c r="EO363" i="3"/>
  <c r="EO573" i="3"/>
  <c r="DH48" i="3"/>
  <c r="EQ573" i="3" s="1"/>
  <c r="DQ48" i="3"/>
  <c r="EQ888" i="3" s="1"/>
  <c r="EO888" i="3"/>
  <c r="DE48" i="3"/>
  <c r="EQ468" i="3" s="1"/>
  <c r="EO468" i="3"/>
  <c r="CD48" i="3"/>
  <c r="CQ48" i="3"/>
  <c r="EO1088" i="3"/>
  <c r="DW38" i="3"/>
  <c r="EQ1088" i="3" s="1"/>
  <c r="DK38" i="3"/>
  <c r="EQ668" i="3" s="1"/>
  <c r="EO668" i="3"/>
  <c r="CF38" i="3"/>
  <c r="CW38" i="3"/>
  <c r="DX38" i="3"/>
  <c r="EO773" i="3"/>
  <c r="DN38" i="3"/>
  <c r="EQ773" i="3" s="1"/>
  <c r="DB38" i="3"/>
  <c r="EQ353" i="3" s="1"/>
  <c r="EO353" i="3"/>
  <c r="EO1190" i="3"/>
  <c r="DZ35" i="3"/>
  <c r="EQ1190" i="3" s="1"/>
  <c r="EO770" i="3"/>
  <c r="DN35" i="3"/>
  <c r="EQ770" i="3" s="1"/>
  <c r="DB35" i="3"/>
  <c r="EQ350" i="3" s="1"/>
  <c r="EO350" i="3"/>
  <c r="DO35" i="3"/>
  <c r="DE35" i="3"/>
  <c r="EQ455" i="3" s="1"/>
  <c r="EO455" i="3"/>
  <c r="CE35" i="3"/>
  <c r="CT35" i="3"/>
  <c r="DX41" i="3"/>
  <c r="EO776" i="3"/>
  <c r="DN41" i="3"/>
  <c r="EQ776" i="3" s="1"/>
  <c r="DB41" i="3"/>
  <c r="EQ356" i="3" s="1"/>
  <c r="EO356" i="3"/>
  <c r="DK41" i="3"/>
  <c r="EQ671" i="3" s="1"/>
  <c r="EO671" i="3"/>
  <c r="CF41" i="3"/>
  <c r="CW41" i="3"/>
  <c r="EO314" i="3"/>
  <c r="CY104" i="3"/>
  <c r="EQ314" i="3" s="1"/>
  <c r="CS95" i="3"/>
  <c r="EQ95" i="3" s="1"/>
  <c r="EO95" i="3"/>
  <c r="CS93" i="3"/>
  <c r="EQ93" i="3" s="1"/>
  <c r="EO93" i="3"/>
  <c r="CS91" i="3"/>
  <c r="EQ91" i="3" s="1"/>
  <c r="EO91" i="3"/>
  <c r="CV91" i="3"/>
  <c r="EQ196" i="3" s="1"/>
  <c r="EO196" i="3"/>
  <c r="EO313" i="3"/>
  <c r="CY103" i="3"/>
  <c r="EQ313" i="3" s="1"/>
  <c r="EO208" i="3"/>
  <c r="CV103" i="3"/>
  <c r="EQ208" i="3" s="1"/>
  <c r="EO88" i="3"/>
  <c r="CS88" i="3"/>
  <c r="EQ88" i="3" s="1"/>
  <c r="EO189" i="3"/>
  <c r="CV84" i="3"/>
  <c r="EQ189" i="3" s="1"/>
  <c r="EO187" i="3"/>
  <c r="CV82" i="3"/>
  <c r="EQ187" i="3" s="1"/>
  <c r="EO292" i="3"/>
  <c r="CY82" i="3"/>
  <c r="EQ292" i="3" s="1"/>
  <c r="EO80" i="3"/>
  <c r="CS80" i="3"/>
  <c r="EQ80" i="3" s="1"/>
  <c r="EO290" i="3"/>
  <c r="CY80" i="3"/>
  <c r="EQ290" i="3" s="1"/>
  <c r="EO183" i="3"/>
  <c r="CV78" i="3"/>
  <c r="EQ183" i="3" s="1"/>
  <c r="EO288" i="3"/>
  <c r="CY78" i="3"/>
  <c r="EQ288" i="3" s="1"/>
  <c r="EO76" i="3"/>
  <c r="CS76" i="3"/>
  <c r="EQ76" i="3" s="1"/>
  <c r="EO286" i="3"/>
  <c r="CY76" i="3"/>
  <c r="EQ286" i="3" s="1"/>
  <c r="EO74" i="3"/>
  <c r="CS74" i="3"/>
  <c r="EQ74" i="3" s="1"/>
  <c r="EO207" i="3"/>
  <c r="CV102" i="3"/>
  <c r="EQ207" i="3" s="1"/>
  <c r="EO102" i="3"/>
  <c r="CS102" i="3"/>
  <c r="EQ102" i="3" s="1"/>
  <c r="CS71" i="3"/>
  <c r="EQ71" i="3" s="1"/>
  <c r="EO71" i="3"/>
  <c r="CS69" i="3"/>
  <c r="EQ69" i="3" s="1"/>
  <c r="EO69" i="3"/>
  <c r="EO278" i="3"/>
  <c r="CY68" i="3"/>
  <c r="EQ278" i="3" s="1"/>
  <c r="EO173" i="3"/>
  <c r="CV68" i="3"/>
  <c r="EQ173" i="3" s="1"/>
  <c r="EO276" i="3"/>
  <c r="CY66" i="3"/>
  <c r="EQ276" i="3" s="1"/>
  <c r="EO64" i="3"/>
  <c r="CS64" i="3"/>
  <c r="EQ64" i="3" s="1"/>
  <c r="EO62" i="3"/>
  <c r="CS62" i="3"/>
  <c r="EQ62" i="3" s="1"/>
  <c r="EO167" i="3"/>
  <c r="CV62" i="3"/>
  <c r="EQ167" i="3" s="1"/>
  <c r="EO60" i="3"/>
  <c r="CS60" i="3"/>
  <c r="EQ60" i="3" s="1"/>
  <c r="EO165" i="3"/>
  <c r="CV60" i="3"/>
  <c r="EQ165" i="3" s="1"/>
  <c r="EO58" i="3"/>
  <c r="CS58" i="3"/>
  <c r="EQ58" i="3" s="1"/>
  <c r="EO266" i="3"/>
  <c r="CY56" i="3"/>
  <c r="EQ266" i="3" s="1"/>
  <c r="EO54" i="3"/>
  <c r="CS54" i="3"/>
  <c r="EQ54" i="3" s="1"/>
  <c r="CV29" i="3"/>
  <c r="EQ134" i="3" s="1"/>
  <c r="EO134" i="3"/>
  <c r="CY29" i="3"/>
  <c r="EQ239" i="3" s="1"/>
  <c r="EO239" i="3"/>
  <c r="EO228" i="3"/>
  <c r="CY18" i="3"/>
  <c r="EQ228" i="3" s="1"/>
  <c r="CS15" i="3"/>
  <c r="EQ15" i="3" s="1"/>
  <c r="EO15" i="3"/>
  <c r="CY13" i="3"/>
  <c r="EQ223" i="3" s="1"/>
  <c r="EO223" i="3"/>
  <c r="CY11" i="3"/>
  <c r="EQ221" i="3" s="1"/>
  <c r="EO221" i="3"/>
  <c r="CV11" i="3"/>
  <c r="EQ116" i="3" s="1"/>
  <c r="EO116" i="3"/>
  <c r="CY9" i="3"/>
  <c r="EQ219" i="3" s="1"/>
  <c r="EO219" i="3"/>
  <c r="CV9" i="3"/>
  <c r="EQ114" i="3" s="1"/>
  <c r="EO114" i="3"/>
  <c r="CS7" i="3"/>
  <c r="EQ7" i="3" s="1"/>
  <c r="EO7" i="3"/>
  <c r="CV7" i="3"/>
  <c r="EQ112" i="3" s="1"/>
  <c r="EO112" i="3"/>
  <c r="CS4" i="3"/>
  <c r="EQ4" i="3" s="1"/>
  <c r="EO4" i="3"/>
  <c r="CS3" i="3"/>
  <c r="EQ3" i="3" s="1"/>
  <c r="EO3" i="3"/>
  <c r="CV3" i="3"/>
  <c r="EQ108" i="3" s="1"/>
  <c r="EO108" i="3"/>
  <c r="EO50" i="3"/>
  <c r="CS50" i="3"/>
  <c r="EQ50" i="3" s="1"/>
  <c r="EO52" i="3"/>
  <c r="CS52" i="3"/>
  <c r="EQ52" i="3" s="1"/>
  <c r="EO157" i="3"/>
  <c r="CV52" i="3"/>
  <c r="EQ157" i="3" s="1"/>
  <c r="EO100" i="3"/>
  <c r="CS100" i="3"/>
  <c r="EQ100" i="3" s="1"/>
  <c r="CY97" i="3"/>
  <c r="EQ307" i="3" s="1"/>
  <c r="EO307" i="3"/>
  <c r="CV97" i="3"/>
  <c r="EQ202" i="3" s="1"/>
  <c r="EO202" i="3"/>
  <c r="CS99" i="3"/>
  <c r="EQ99" i="3" s="1"/>
  <c r="EO99" i="3"/>
  <c r="EO203" i="3"/>
  <c r="CV98" i="3"/>
  <c r="EQ203" i="3" s="1"/>
  <c r="EO308" i="3"/>
  <c r="CY98" i="3"/>
  <c r="EQ308" i="3" s="1"/>
  <c r="EO201" i="3"/>
  <c r="CV96" i="3"/>
  <c r="EQ201" i="3" s="1"/>
  <c r="EO306" i="3"/>
  <c r="CY96" i="3"/>
  <c r="EQ306" i="3" s="1"/>
  <c r="EO199" i="3"/>
  <c r="CV94" i="3"/>
  <c r="EQ199" i="3" s="1"/>
  <c r="EO304" i="3"/>
  <c r="CY94" i="3"/>
  <c r="EQ304" i="3" s="1"/>
  <c r="EO92" i="3"/>
  <c r="CS92" i="3"/>
  <c r="EQ92" i="3" s="1"/>
  <c r="EO195" i="3"/>
  <c r="CV90" i="3"/>
  <c r="EQ195" i="3" s="1"/>
  <c r="EO300" i="3"/>
  <c r="CY90" i="3"/>
  <c r="EQ300" i="3" s="1"/>
  <c r="CY89" i="3"/>
  <c r="EQ299" i="3" s="1"/>
  <c r="EO299" i="3"/>
  <c r="CV89" i="3"/>
  <c r="EQ194" i="3" s="1"/>
  <c r="EO194" i="3"/>
  <c r="CS87" i="3"/>
  <c r="EQ87" i="3" s="1"/>
  <c r="EO87" i="3"/>
  <c r="CS85" i="3"/>
  <c r="EQ85" i="3" s="1"/>
  <c r="EO85" i="3"/>
  <c r="CV85" i="3"/>
  <c r="EQ190" i="3" s="1"/>
  <c r="EO190" i="3"/>
  <c r="CS83" i="3"/>
  <c r="EQ83" i="3" s="1"/>
  <c r="EO83" i="3"/>
  <c r="CS81" i="3"/>
  <c r="EQ81" i="3" s="1"/>
  <c r="EO81" i="3"/>
  <c r="CV81" i="3"/>
  <c r="EQ186" i="3" s="1"/>
  <c r="EO186" i="3"/>
  <c r="CS79" i="3"/>
  <c r="EQ79" i="3" s="1"/>
  <c r="EO79" i="3"/>
  <c r="CS77" i="3"/>
  <c r="EQ77" i="3" s="1"/>
  <c r="EO77" i="3"/>
  <c r="CY75" i="3"/>
  <c r="EQ285" i="3" s="1"/>
  <c r="EO285" i="3"/>
  <c r="CV73" i="3"/>
  <c r="EQ178" i="3" s="1"/>
  <c r="EO178" i="3"/>
  <c r="CY73" i="3"/>
  <c r="EQ283" i="3" s="1"/>
  <c r="EO283" i="3"/>
  <c r="EO282" i="3"/>
  <c r="CY72" i="3"/>
  <c r="EQ282" i="3" s="1"/>
  <c r="EO177" i="3"/>
  <c r="CV72" i="3"/>
  <c r="EQ177" i="3" s="1"/>
  <c r="EO70" i="3"/>
  <c r="CS70" i="3"/>
  <c r="EQ70" i="3" s="1"/>
  <c r="CS101" i="3"/>
  <c r="EQ101" i="3" s="1"/>
  <c r="EO101" i="3"/>
  <c r="CV101" i="3"/>
  <c r="EQ206" i="3" s="1"/>
  <c r="EO206" i="3"/>
  <c r="CS67" i="3"/>
  <c r="EQ67" i="3" s="1"/>
  <c r="EO67" i="3"/>
  <c r="CS65" i="3"/>
  <c r="EQ65" i="3" s="1"/>
  <c r="EO65" i="3"/>
  <c r="CV63" i="3"/>
  <c r="EQ168" i="3" s="1"/>
  <c r="EO168" i="3"/>
  <c r="CY63" i="3"/>
  <c r="EQ273" i="3" s="1"/>
  <c r="EO273" i="3"/>
  <c r="CV61" i="3"/>
  <c r="EQ166" i="3" s="1"/>
  <c r="EO166" i="3"/>
  <c r="CY61" i="3"/>
  <c r="EQ271" i="3" s="1"/>
  <c r="EO271" i="3"/>
  <c r="CS57" i="3"/>
  <c r="EQ57" i="3" s="1"/>
  <c r="EO57" i="3"/>
  <c r="CV55" i="3"/>
  <c r="EQ160" i="3" s="1"/>
  <c r="EO160" i="3"/>
  <c r="CY55" i="3"/>
  <c r="EQ265" i="3" s="1"/>
  <c r="EO265" i="3"/>
  <c r="EO137" i="3"/>
  <c r="CV32" i="3"/>
  <c r="EQ137" i="3" s="1"/>
  <c r="EO236" i="3"/>
  <c r="CY26" i="3"/>
  <c r="EQ236" i="3" s="1"/>
  <c r="CS19" i="3"/>
  <c r="EQ19" i="3" s="1"/>
  <c r="EO19" i="3"/>
  <c r="EO224" i="3"/>
  <c r="CY14" i="3"/>
  <c r="EQ224" i="3" s="1"/>
  <c r="EO12" i="3"/>
  <c r="CS12" i="3"/>
  <c r="EQ12" i="3" s="1"/>
  <c r="EO220" i="3"/>
  <c r="CY10" i="3"/>
  <c r="EQ220" i="3" s="1"/>
  <c r="CS8" i="3"/>
  <c r="EQ8" i="3" s="1"/>
  <c r="EO8" i="3"/>
  <c r="CS5" i="3"/>
  <c r="EQ5" i="3" s="1"/>
  <c r="EO5" i="3"/>
  <c r="CV51" i="3"/>
  <c r="EQ156" i="3" s="1"/>
  <c r="EO156" i="3"/>
  <c r="CY51" i="3"/>
  <c r="EQ261" i="3" s="1"/>
  <c r="EO261" i="3"/>
  <c r="CV53" i="3"/>
  <c r="EQ158" i="3" s="1"/>
  <c r="EO158" i="3"/>
  <c r="CS53" i="3"/>
  <c r="EQ53" i="3" s="1"/>
  <c r="EO53" i="3"/>
  <c r="CY53" i="3"/>
  <c r="EQ263" i="3" s="1"/>
  <c r="EO263" i="3"/>
  <c r="DT105" i="3"/>
  <c r="EQ1050" i="3" s="1"/>
  <c r="EO1050" i="3"/>
  <c r="EO1259" i="3"/>
  <c r="DZ104" i="3"/>
  <c r="EQ1259" i="3" s="1"/>
  <c r="DW98" i="3"/>
  <c r="EQ1148" i="3" s="1"/>
  <c r="DT95" i="3"/>
  <c r="EQ1040" i="3" s="1"/>
  <c r="DZ94" i="3"/>
  <c r="EQ1249" i="3" s="1"/>
  <c r="EO1038" i="3"/>
  <c r="DT93" i="3"/>
  <c r="EQ1038" i="3" s="1"/>
  <c r="DW90" i="3"/>
  <c r="EQ1140" i="3" s="1"/>
  <c r="DW87" i="3"/>
  <c r="EQ1137" i="3" s="1"/>
  <c r="DQ86" i="3"/>
  <c r="EQ926" i="3" s="1"/>
  <c r="EO926" i="3"/>
  <c r="DZ85" i="3"/>
  <c r="EQ1240" i="3" s="1"/>
  <c r="EO1240" i="3"/>
  <c r="DQ82" i="3"/>
  <c r="EQ922" i="3" s="1"/>
  <c r="EO922" i="3"/>
  <c r="EO1130" i="3"/>
  <c r="DW80" i="3"/>
  <c r="EQ1130" i="3" s="1"/>
  <c r="DQ78" i="3"/>
  <c r="EQ918" i="3" s="1"/>
  <c r="EO918" i="3"/>
  <c r="EO1126" i="3"/>
  <c r="DW76" i="3"/>
  <c r="EQ1126" i="3" s="1"/>
  <c r="EO1019" i="3"/>
  <c r="DT74" i="3"/>
  <c r="EQ1019" i="3" s="1"/>
  <c r="EO1257" i="3"/>
  <c r="DZ102" i="3"/>
  <c r="EQ1257" i="3" s="1"/>
  <c r="EO1225" i="3"/>
  <c r="DZ70" i="3"/>
  <c r="EQ1225" i="3" s="1"/>
  <c r="EO1117" i="3"/>
  <c r="DW67" i="3"/>
  <c r="EQ1117" i="3" s="1"/>
  <c r="EO1220" i="3"/>
  <c r="DZ65" i="3"/>
  <c r="EQ1220" i="3" s="1"/>
  <c r="EO1113" i="3"/>
  <c r="DW63" i="3"/>
  <c r="EQ1113" i="3" s="1"/>
  <c r="EO1217" i="3"/>
  <c r="DZ62" i="3"/>
  <c r="EQ1217" i="3" s="1"/>
  <c r="EO795" i="3"/>
  <c r="DN60" i="3"/>
  <c r="EQ795" i="3" s="1"/>
  <c r="CZ59" i="3"/>
  <c r="CV57" i="3"/>
  <c r="EQ162" i="3" s="1"/>
  <c r="EO162" i="3"/>
  <c r="EO582" i="3"/>
  <c r="DH57" i="3"/>
  <c r="EQ582" i="3" s="1"/>
  <c r="EO790" i="3"/>
  <c r="DN55" i="3"/>
  <c r="EQ790" i="3" s="1"/>
  <c r="EO767" i="3"/>
  <c r="DN32" i="3"/>
  <c r="EQ767" i="3" s="1"/>
  <c r="DK11" i="3"/>
  <c r="EQ641" i="3" s="1"/>
  <c r="EO641" i="3"/>
  <c r="EO785" i="3"/>
  <c r="DN50" i="3"/>
  <c r="EQ785" i="3" s="1"/>
  <c r="EO998" i="3"/>
  <c r="DT53" i="3"/>
  <c r="EQ998" i="3" s="1"/>
  <c r="DW100" i="3"/>
  <c r="EQ1150" i="3" s="1"/>
  <c r="EO1150" i="3"/>
  <c r="EO1049" i="3"/>
  <c r="DT104" i="3"/>
  <c r="EQ1049" i="3" s="1"/>
  <c r="DZ96" i="3"/>
  <c r="EQ1251" i="3" s="1"/>
  <c r="EO1041" i="3"/>
  <c r="DT96" i="3"/>
  <c r="EQ1041" i="3" s="1"/>
  <c r="DX93" i="3"/>
  <c r="DZ91" i="3"/>
  <c r="EQ1246" i="3" s="1"/>
  <c r="EO1258" i="3"/>
  <c r="DZ103" i="3"/>
  <c r="EQ1258" i="3" s="1"/>
  <c r="EO1034" i="3"/>
  <c r="DT89" i="3"/>
  <c r="EQ1034" i="3" s="1"/>
  <c r="EO1032" i="3"/>
  <c r="DT87" i="3"/>
  <c r="EQ1032" i="3" s="1"/>
  <c r="EO1030" i="3"/>
  <c r="DT85" i="3"/>
  <c r="EQ1030" i="3" s="1"/>
  <c r="DW84" i="3"/>
  <c r="EQ1134" i="3" s="1"/>
  <c r="EO1134" i="3"/>
  <c r="DW82" i="3"/>
  <c r="EQ1132" i="3" s="1"/>
  <c r="EO1132" i="3"/>
  <c r="EO1026" i="3"/>
  <c r="DT81" i="3"/>
  <c r="EQ1026" i="3" s="1"/>
  <c r="EO1128" i="3"/>
  <c r="DW78" i="3"/>
  <c r="EQ1128" i="3" s="1"/>
  <c r="EO1127" i="3"/>
  <c r="DW77" i="3"/>
  <c r="EQ1127" i="3" s="1"/>
  <c r="EO1229" i="3"/>
  <c r="DZ74" i="3"/>
  <c r="EQ1229" i="3" s="1"/>
  <c r="EO1047" i="3"/>
  <c r="DT102" i="3"/>
  <c r="EQ1047" i="3" s="1"/>
  <c r="EO1017" i="3"/>
  <c r="DT72" i="3"/>
  <c r="EQ1017" i="3" s="1"/>
  <c r="EO1226" i="3"/>
  <c r="DZ71" i="3"/>
  <c r="EQ1226" i="3" s="1"/>
  <c r="EO1120" i="3"/>
  <c r="DW70" i="3"/>
  <c r="EQ1120" i="3" s="1"/>
  <c r="EO1224" i="3"/>
  <c r="DZ69" i="3"/>
  <c r="EQ1224" i="3" s="1"/>
  <c r="EO1223" i="3"/>
  <c r="DZ68" i="3"/>
  <c r="EQ1223" i="3" s="1"/>
  <c r="EO1219" i="3"/>
  <c r="DZ64" i="3"/>
  <c r="EQ1219" i="3" s="1"/>
  <c r="EO1006" i="3"/>
  <c r="DT61" i="3"/>
  <c r="EQ1006" i="3" s="1"/>
  <c r="DZ58" i="3"/>
  <c r="EQ1213" i="3" s="1"/>
  <c r="EO1213" i="3"/>
  <c r="DK55" i="3"/>
  <c r="EQ685" i="3" s="1"/>
  <c r="EO685" i="3"/>
  <c r="DK32" i="3"/>
  <c r="EQ662" i="3" s="1"/>
  <c r="EO662" i="3"/>
  <c r="DK26" i="3"/>
  <c r="EQ656" i="3" s="1"/>
  <c r="EO656" i="3"/>
  <c r="EO754" i="3"/>
  <c r="DN19" i="3"/>
  <c r="EQ754" i="3" s="1"/>
  <c r="EO749" i="3"/>
  <c r="DN14" i="3"/>
  <c r="EQ749" i="3" s="1"/>
  <c r="DL10" i="3"/>
  <c r="DN3" i="3"/>
  <c r="EQ738" i="3" s="1"/>
  <c r="EO738" i="3"/>
  <c r="EO1100" i="3"/>
  <c r="DW50" i="3"/>
  <c r="EQ1100" i="3" s="1"/>
  <c r="EO1102" i="3"/>
  <c r="DW52" i="3"/>
  <c r="EQ1102" i="3" s="1"/>
  <c r="DZ52" i="3"/>
  <c r="EQ1207" i="3" s="1"/>
  <c r="EO1207" i="3"/>
  <c r="EO996" i="3"/>
  <c r="DT51" i="3"/>
  <c r="EQ996" i="3" s="1"/>
  <c r="EO893" i="3"/>
  <c r="DQ53" i="3"/>
  <c r="EQ893" i="3" s="1"/>
  <c r="DZ50" i="3"/>
  <c r="EQ1205" i="3" s="1"/>
  <c r="EO1205" i="3"/>
  <c r="CM62" i="3"/>
  <c r="DU62" i="3"/>
  <c r="CN65" i="3"/>
  <c r="DU65" i="3"/>
  <c r="CO57" i="3"/>
  <c r="DX57" i="3"/>
  <c r="DN8" i="3"/>
  <c r="EQ743" i="3" s="1"/>
  <c r="EO743" i="3"/>
  <c r="CL5" i="3"/>
  <c r="DO5" i="3"/>
  <c r="DZ6" i="3"/>
  <c r="EQ1161" i="3" s="1"/>
  <c r="EO1161" i="3"/>
  <c r="DK51" i="3"/>
  <c r="EQ681" i="3" s="1"/>
  <c r="EO681" i="3"/>
  <c r="EO966" i="3"/>
  <c r="DT21" i="3"/>
  <c r="EQ966" i="3" s="1"/>
  <c r="CE21" i="3"/>
  <c r="CT21" i="3"/>
  <c r="DE21" i="3"/>
  <c r="EQ441" i="3" s="1"/>
  <c r="EO441" i="3"/>
  <c r="EO759" i="3"/>
  <c r="DN24" i="3"/>
  <c r="EQ759" i="3" s="1"/>
  <c r="CE24" i="3"/>
  <c r="CT24" i="3"/>
  <c r="CJ24" i="3"/>
  <c r="DI24" i="3"/>
  <c r="CF24" i="3"/>
  <c r="CW24" i="3"/>
  <c r="EO885" i="3"/>
  <c r="DQ45" i="3"/>
  <c r="EQ885" i="3" s="1"/>
  <c r="DR45" i="3"/>
  <c r="CE45" i="3"/>
  <c r="CT45" i="3"/>
  <c r="DK20" i="3"/>
  <c r="EQ650" i="3" s="1"/>
  <c r="EO650" i="3"/>
  <c r="CO20" i="3"/>
  <c r="DX20" i="3"/>
  <c r="DE23" i="3"/>
  <c r="EQ443" i="3" s="1"/>
  <c r="EO443" i="3"/>
  <c r="CF23" i="3"/>
  <c r="CW23" i="3"/>
  <c r="EO548" i="3"/>
  <c r="DH23" i="3"/>
  <c r="EQ548" i="3" s="1"/>
  <c r="CI46" i="3"/>
  <c r="DF46" i="3"/>
  <c r="CG46" i="3"/>
  <c r="CZ46" i="3"/>
  <c r="DK46" i="3"/>
  <c r="EQ676" i="3" s="1"/>
  <c r="EO676" i="3"/>
  <c r="CF46" i="3"/>
  <c r="CW46" i="3"/>
  <c r="EO865" i="3"/>
  <c r="DQ25" i="3"/>
  <c r="EQ865" i="3" s="1"/>
  <c r="DR25" i="3"/>
  <c r="CE25" i="3"/>
  <c r="CT25" i="3"/>
  <c r="EO562" i="3"/>
  <c r="DH37" i="3"/>
  <c r="EQ562" i="3" s="1"/>
  <c r="EO1087" i="3"/>
  <c r="DW37" i="3"/>
  <c r="EQ1087" i="3" s="1"/>
  <c r="CF37" i="3"/>
  <c r="CW37" i="3"/>
  <c r="CG28" i="3"/>
  <c r="CZ28" i="3"/>
  <c r="DE28" i="3"/>
  <c r="EQ448" i="3" s="1"/>
  <c r="EO448" i="3"/>
  <c r="EO555" i="3"/>
  <c r="DH30" i="3"/>
  <c r="EQ555" i="3" s="1"/>
  <c r="DB30" i="3"/>
  <c r="EQ345" i="3" s="1"/>
  <c r="EO345" i="3"/>
  <c r="CJ30" i="3"/>
  <c r="DI30" i="3"/>
  <c r="CF30" i="3"/>
  <c r="CW30" i="3"/>
  <c r="CE34" i="3"/>
  <c r="CT34" i="3"/>
  <c r="DE34" i="3"/>
  <c r="EQ454" i="3" s="1"/>
  <c r="EO454" i="3"/>
  <c r="EO1086" i="3"/>
  <c r="DW36" i="3"/>
  <c r="EQ1086" i="3" s="1"/>
  <c r="CF36" i="3"/>
  <c r="CW36" i="3"/>
  <c r="CK36" i="3"/>
  <c r="DL36" i="3"/>
  <c r="DE40" i="3"/>
  <c r="EQ460" i="3" s="1"/>
  <c r="EO460" i="3"/>
  <c r="EO985" i="3"/>
  <c r="DT40" i="3"/>
  <c r="EQ985" i="3" s="1"/>
  <c r="EO567" i="3"/>
  <c r="DH42" i="3"/>
  <c r="EQ567" i="3" s="1"/>
  <c r="DB42" i="3"/>
  <c r="EQ357" i="3" s="1"/>
  <c r="EO357" i="3"/>
  <c r="DK42" i="3"/>
  <c r="EQ672" i="3" s="1"/>
  <c r="EO672" i="3"/>
  <c r="CF42" i="3"/>
  <c r="CW42" i="3"/>
  <c r="EO757" i="3"/>
  <c r="DN22" i="3"/>
  <c r="EQ757" i="3" s="1"/>
  <c r="DO22" i="3"/>
  <c r="CD22" i="3"/>
  <c r="CQ22" i="3"/>
  <c r="DK49" i="3"/>
  <c r="EQ679" i="3" s="1"/>
  <c r="EO679" i="3"/>
  <c r="DE49" i="3"/>
  <c r="EQ469" i="3" s="1"/>
  <c r="EO469" i="3"/>
  <c r="DX49" i="3"/>
  <c r="EO784" i="3"/>
  <c r="DN49" i="3"/>
  <c r="EQ784" i="3" s="1"/>
  <c r="DB49" i="3"/>
  <c r="EQ364" i="3" s="1"/>
  <c r="EO364" i="3"/>
  <c r="DZ44" i="3"/>
  <c r="EQ1199" i="3" s="1"/>
  <c r="EO1199" i="3"/>
  <c r="DB44" i="3"/>
  <c r="EQ359" i="3" s="1"/>
  <c r="EO359" i="3"/>
  <c r="EO569" i="3"/>
  <c r="DH44" i="3"/>
  <c r="EQ569" i="3" s="1"/>
  <c r="DQ44" i="3"/>
  <c r="EQ884" i="3" s="1"/>
  <c r="EO884" i="3"/>
  <c r="DE44" i="3"/>
  <c r="EQ464" i="3" s="1"/>
  <c r="EO464" i="3"/>
  <c r="CD44" i="3"/>
  <c r="CQ44" i="3"/>
  <c r="EO867" i="3"/>
  <c r="DQ27" i="3"/>
  <c r="EQ867" i="3" s="1"/>
  <c r="CD27" i="3"/>
  <c r="CQ27" i="3"/>
  <c r="DK27" i="3"/>
  <c r="EQ657" i="3" s="1"/>
  <c r="EO657" i="3"/>
  <c r="EO1182" i="3"/>
  <c r="DZ27" i="3"/>
  <c r="EQ1182" i="3" s="1"/>
  <c r="EO762" i="3"/>
  <c r="DN27" i="3"/>
  <c r="EQ762" i="3" s="1"/>
  <c r="EO342" i="3"/>
  <c r="DB27" i="3"/>
  <c r="EQ342" i="3" s="1"/>
  <c r="DE31" i="3"/>
  <c r="EQ451" i="3" s="1"/>
  <c r="EO451" i="3"/>
  <c r="EO1081" i="3"/>
  <c r="DW31" i="3"/>
  <c r="EQ1081" i="3" s="1"/>
  <c r="CF31" i="3"/>
  <c r="CW31" i="3"/>
  <c r="EO976" i="3"/>
  <c r="DT31" i="3"/>
  <c r="EQ976" i="3" s="1"/>
  <c r="EO556" i="3"/>
  <c r="DH31" i="3"/>
  <c r="EQ556" i="3" s="1"/>
  <c r="CE31" i="3"/>
  <c r="CT31" i="3"/>
  <c r="DK33" i="3"/>
  <c r="EQ663" i="3" s="1"/>
  <c r="EO663" i="3"/>
  <c r="DE33" i="3"/>
  <c r="EQ453" i="3" s="1"/>
  <c r="EO453" i="3"/>
  <c r="DX33" i="3"/>
  <c r="EO768" i="3"/>
  <c r="DN33" i="3"/>
  <c r="EQ768" i="3" s="1"/>
  <c r="DB33" i="3"/>
  <c r="EQ348" i="3" s="1"/>
  <c r="EO348" i="3"/>
  <c r="EO1194" i="3"/>
  <c r="DZ39" i="3"/>
  <c r="EQ1194" i="3" s="1"/>
  <c r="EO774" i="3"/>
  <c r="DN39" i="3"/>
  <c r="EQ774" i="3" s="1"/>
  <c r="DB39" i="3"/>
  <c r="EQ354" i="3" s="1"/>
  <c r="EO354" i="3"/>
  <c r="EO879" i="3"/>
  <c r="DQ39" i="3"/>
  <c r="EQ879" i="3" s="1"/>
  <c r="DE39" i="3"/>
  <c r="EQ459" i="3" s="1"/>
  <c r="EO459" i="3"/>
  <c r="CD39" i="3"/>
  <c r="CQ39" i="3"/>
  <c r="EO883" i="3"/>
  <c r="DQ43" i="3"/>
  <c r="EQ883" i="3" s="1"/>
  <c r="CD43" i="3"/>
  <c r="CQ43" i="3"/>
  <c r="DK43" i="3"/>
  <c r="EQ673" i="3" s="1"/>
  <c r="EO673" i="3"/>
  <c r="EO1198" i="3"/>
  <c r="DZ43" i="3"/>
  <c r="EQ1198" i="3" s="1"/>
  <c r="DL43" i="3"/>
  <c r="DB43" i="3"/>
  <c r="EQ358" i="3" s="1"/>
  <c r="EO358" i="3"/>
  <c r="CF86" i="3"/>
  <c r="CZ86" i="3"/>
  <c r="CJ86" i="3"/>
  <c r="DI86" i="3"/>
  <c r="DQ105" i="3"/>
  <c r="EQ945" i="3" s="1"/>
  <c r="EO945" i="3"/>
  <c r="CK59" i="3"/>
  <c r="DL59" i="3"/>
  <c r="DE12" i="3"/>
  <c r="EQ432" i="3" s="1"/>
  <c r="EO432" i="3"/>
  <c r="DE10" i="3"/>
  <c r="EQ430" i="3" s="1"/>
  <c r="EO430" i="3"/>
  <c r="DH8" i="3"/>
  <c r="EQ533" i="3" s="1"/>
  <c r="EO533" i="3"/>
  <c r="DW8" i="3"/>
  <c r="EQ1058" i="3" s="1"/>
  <c r="EO1058" i="3"/>
  <c r="DW5" i="3"/>
  <c r="EQ1055" i="3" s="1"/>
  <c r="EO1055" i="3"/>
  <c r="DH6" i="3"/>
  <c r="EQ531" i="3" s="1"/>
  <c r="EO531" i="3"/>
  <c r="DQ6" i="3"/>
  <c r="EQ846" i="3" s="1"/>
  <c r="EO846" i="3"/>
  <c r="DE51" i="3"/>
  <c r="EQ471" i="3" s="1"/>
  <c r="EO471" i="3"/>
  <c r="DK53" i="3"/>
  <c r="EQ683" i="3" s="1"/>
  <c r="EO683" i="3"/>
  <c r="EO887" i="3"/>
  <c r="DQ47" i="3"/>
  <c r="EQ887" i="3" s="1"/>
  <c r="CD47" i="3"/>
  <c r="CQ47" i="3"/>
  <c r="DK47" i="3"/>
  <c r="EQ677" i="3" s="1"/>
  <c r="EO677" i="3"/>
  <c r="EO1202" i="3"/>
  <c r="DZ47" i="3"/>
  <c r="EQ1202" i="3" s="1"/>
  <c r="EO782" i="3"/>
  <c r="DN47" i="3"/>
  <c r="EQ782" i="3" s="1"/>
  <c r="DB47" i="3"/>
  <c r="EQ362" i="3" s="1"/>
  <c r="EO362" i="3"/>
  <c r="EO1172" i="3"/>
  <c r="DZ17" i="3"/>
  <c r="EQ1172" i="3" s="1"/>
  <c r="EO752" i="3"/>
  <c r="DN17" i="3"/>
  <c r="EQ752" i="3" s="1"/>
  <c r="EO332" i="3"/>
  <c r="DB17" i="3"/>
  <c r="EQ332" i="3" s="1"/>
  <c r="EO857" i="3"/>
  <c r="DQ17" i="3"/>
  <c r="EQ857" i="3" s="1"/>
  <c r="DE17" i="3"/>
  <c r="EQ437" i="3" s="1"/>
  <c r="EO437" i="3"/>
  <c r="CD17" i="3"/>
  <c r="CQ17" i="3"/>
  <c r="EO783" i="3"/>
  <c r="DN48" i="3"/>
  <c r="EQ783" i="3" s="1"/>
  <c r="EO993" i="3"/>
  <c r="DT48" i="3"/>
  <c r="EQ993" i="3" s="1"/>
  <c r="CE48" i="3"/>
  <c r="CT48" i="3"/>
  <c r="EO1098" i="3"/>
  <c r="DW48" i="3"/>
  <c r="EQ1098" i="3" s="1"/>
  <c r="DK48" i="3"/>
  <c r="EQ678" i="3" s="1"/>
  <c r="EO678" i="3"/>
  <c r="CF48" i="3"/>
  <c r="CW48" i="3"/>
  <c r="DQ38" i="3"/>
  <c r="EQ878" i="3" s="1"/>
  <c r="EO878" i="3"/>
  <c r="DE38" i="3"/>
  <c r="EQ458" i="3" s="1"/>
  <c r="EO458" i="3"/>
  <c r="CD38" i="3"/>
  <c r="CQ38" i="3"/>
  <c r="EO983" i="3"/>
  <c r="DT38" i="3"/>
  <c r="EQ983" i="3" s="1"/>
  <c r="EO563" i="3"/>
  <c r="DH38" i="3"/>
  <c r="EQ563" i="3" s="1"/>
  <c r="CE38" i="3"/>
  <c r="CT38" i="3"/>
  <c r="EO980" i="3"/>
  <c r="DT35" i="3"/>
  <c r="EQ980" i="3" s="1"/>
  <c r="EO560" i="3"/>
  <c r="DH35" i="3"/>
  <c r="EQ560" i="3" s="1"/>
  <c r="CD35" i="3"/>
  <c r="CQ35" i="3"/>
  <c r="EO1085" i="3"/>
  <c r="DW35" i="3"/>
  <c r="EQ1085" i="3" s="1"/>
  <c r="DK35" i="3"/>
  <c r="EQ665" i="3" s="1"/>
  <c r="EO665" i="3"/>
  <c r="CF35" i="3"/>
  <c r="CW35" i="3"/>
  <c r="EO1091" i="3"/>
  <c r="DW41" i="3"/>
  <c r="EQ1091" i="3" s="1"/>
  <c r="EO881" i="3"/>
  <c r="DQ41" i="3"/>
  <c r="EQ881" i="3" s="1"/>
  <c r="DR41" i="3"/>
  <c r="EO566" i="3"/>
  <c r="DH41" i="3"/>
  <c r="EQ566" i="3" s="1"/>
  <c r="CE41" i="3"/>
  <c r="CT41" i="3"/>
  <c r="DE41" i="3"/>
  <c r="EQ461" i="3" s="1"/>
  <c r="EO461" i="3"/>
  <c r="CD41" i="3"/>
  <c r="CQ41" i="3"/>
  <c r="DL2" i="3"/>
  <c r="DN2" i="3" s="1"/>
  <c r="EQ737" i="3" s="1"/>
  <c r="DZ100" i="3"/>
  <c r="EQ1255" i="3" s="1"/>
  <c r="EO1254" i="3"/>
  <c r="DZ99" i="3"/>
  <c r="EQ1254" i="3" s="1"/>
  <c r="DT98" i="3"/>
  <c r="EQ1043" i="3" s="1"/>
  <c r="EO1042" i="3"/>
  <c r="DT97" i="3"/>
  <c r="EQ1042" i="3" s="1"/>
  <c r="EO1139" i="3"/>
  <c r="DW89" i="3"/>
  <c r="EQ1139" i="3" s="1"/>
  <c r="DZ84" i="3"/>
  <c r="EQ1239" i="3" s="1"/>
  <c r="EO1133" i="3"/>
  <c r="DW83" i="3"/>
  <c r="EQ1133" i="3" s="1"/>
  <c r="EO1131" i="3"/>
  <c r="DW81" i="3"/>
  <c r="EQ1131" i="3" s="1"/>
  <c r="EO1129" i="3"/>
  <c r="DW79" i="3"/>
  <c r="EQ1129" i="3" s="1"/>
  <c r="DZ77" i="3"/>
  <c r="EQ1232" i="3" s="1"/>
  <c r="EO1232" i="3"/>
  <c r="EO1230" i="3"/>
  <c r="DZ75" i="3"/>
  <c r="EQ1230" i="3" s="1"/>
  <c r="EO1228" i="3"/>
  <c r="DZ73" i="3"/>
  <c r="EQ1228" i="3" s="1"/>
  <c r="EO1122" i="3"/>
  <c r="DW72" i="3"/>
  <c r="EQ1122" i="3" s="1"/>
  <c r="EO1013" i="3"/>
  <c r="DT68" i="3"/>
  <c r="EQ1013" i="3" s="1"/>
  <c r="EO1116" i="3"/>
  <c r="DW66" i="3"/>
  <c r="EQ1116" i="3" s="1"/>
  <c r="EO1009" i="3"/>
  <c r="DT64" i="3"/>
  <c r="EQ1009" i="3" s="1"/>
  <c r="EO797" i="3"/>
  <c r="DN62" i="3"/>
  <c r="EQ797" i="3" s="1"/>
  <c r="EO1111" i="3"/>
  <c r="DW61" i="3"/>
  <c r="EQ1111" i="3" s="1"/>
  <c r="CY59" i="3"/>
  <c r="EQ269" i="3" s="1"/>
  <c r="EO269" i="3"/>
  <c r="DQ58" i="3"/>
  <c r="EQ898" i="3" s="1"/>
  <c r="EO898" i="3"/>
  <c r="CY57" i="3"/>
  <c r="EQ267" i="3" s="1"/>
  <c r="EO267" i="3"/>
  <c r="EO1106" i="3"/>
  <c r="DW56" i="3"/>
  <c r="EQ1106" i="3" s="1"/>
  <c r="EO789" i="3"/>
  <c r="DN54" i="3"/>
  <c r="EQ789" i="3" s="1"/>
  <c r="EO242" i="3"/>
  <c r="CY32" i="3"/>
  <c r="EQ242" i="3" s="1"/>
  <c r="EO750" i="3"/>
  <c r="DN15" i="3"/>
  <c r="EQ750" i="3" s="1"/>
  <c r="DN7" i="3"/>
  <c r="EQ742" i="3" s="1"/>
  <c r="EO742" i="3"/>
  <c r="DQ52" i="3"/>
  <c r="EQ892" i="3" s="1"/>
  <c r="EO892" i="3"/>
  <c r="EO209" i="3"/>
  <c r="CV104" i="3"/>
  <c r="EQ209" i="3" s="1"/>
  <c r="EO104" i="3"/>
  <c r="CS104" i="3"/>
  <c r="EQ104" i="3" s="1"/>
  <c r="CY95" i="3"/>
  <c r="EQ305" i="3" s="1"/>
  <c r="EO305" i="3"/>
  <c r="CV95" i="3"/>
  <c r="EQ200" i="3" s="1"/>
  <c r="EO200" i="3"/>
  <c r="CY93" i="3"/>
  <c r="EQ303" i="3" s="1"/>
  <c r="EO303" i="3"/>
  <c r="CV93" i="3"/>
  <c r="EQ198" i="3" s="1"/>
  <c r="EO198" i="3"/>
  <c r="CY91" i="3"/>
  <c r="EQ301" i="3" s="1"/>
  <c r="EO301" i="3"/>
  <c r="EO103" i="3"/>
  <c r="CS103" i="3"/>
  <c r="EQ103" i="3" s="1"/>
  <c r="EO193" i="3"/>
  <c r="CV88" i="3"/>
  <c r="EQ193" i="3" s="1"/>
  <c r="EO298" i="3"/>
  <c r="CY88" i="3"/>
  <c r="EQ298" i="3" s="1"/>
  <c r="EO84" i="3"/>
  <c r="CS84" i="3"/>
  <c r="EQ84" i="3" s="1"/>
  <c r="EO294" i="3"/>
  <c r="CY84" i="3"/>
  <c r="EQ294" i="3" s="1"/>
  <c r="EO82" i="3"/>
  <c r="CS82" i="3"/>
  <c r="EQ82" i="3" s="1"/>
  <c r="EO185" i="3"/>
  <c r="CV80" i="3"/>
  <c r="EQ185" i="3" s="1"/>
  <c r="EO78" i="3"/>
  <c r="CS78" i="3"/>
  <c r="EQ78" i="3" s="1"/>
  <c r="EO181" i="3"/>
  <c r="CV76" i="3"/>
  <c r="EQ181" i="3" s="1"/>
  <c r="EO284" i="3"/>
  <c r="CY74" i="3"/>
  <c r="EQ284" i="3" s="1"/>
  <c r="EO179" i="3"/>
  <c r="CV74" i="3"/>
  <c r="EQ179" i="3" s="1"/>
  <c r="EO312" i="3"/>
  <c r="CY102" i="3"/>
  <c r="EQ312" i="3" s="1"/>
  <c r="CV71" i="3"/>
  <c r="EQ176" i="3" s="1"/>
  <c r="EO176" i="3"/>
  <c r="CY71" i="3"/>
  <c r="EQ281" i="3" s="1"/>
  <c r="EO281" i="3"/>
  <c r="CV69" i="3"/>
  <c r="EQ174" i="3" s="1"/>
  <c r="EO174" i="3"/>
  <c r="CY69" i="3"/>
  <c r="EQ279" i="3" s="1"/>
  <c r="EO279" i="3"/>
  <c r="EO68" i="3"/>
  <c r="CS68" i="3"/>
  <c r="EQ68" i="3" s="1"/>
  <c r="EO66" i="3"/>
  <c r="CS66" i="3"/>
  <c r="EQ66" i="3" s="1"/>
  <c r="EO171" i="3"/>
  <c r="CV66" i="3"/>
  <c r="EQ171" i="3" s="1"/>
  <c r="EO274" i="3"/>
  <c r="CY64" i="3"/>
  <c r="EQ274" i="3" s="1"/>
  <c r="EO169" i="3"/>
  <c r="CV64" i="3"/>
  <c r="EQ169" i="3" s="1"/>
  <c r="EO272" i="3"/>
  <c r="CY62" i="3"/>
  <c r="EQ272" i="3" s="1"/>
  <c r="EO270" i="3"/>
  <c r="CY60" i="3"/>
  <c r="EQ270" i="3" s="1"/>
  <c r="EO268" i="3"/>
  <c r="CY58" i="3"/>
  <c r="EQ268" i="3" s="1"/>
  <c r="EO163" i="3"/>
  <c r="CV58" i="3"/>
  <c r="EQ163" i="3" s="1"/>
  <c r="EO56" i="3"/>
  <c r="CS56" i="3"/>
  <c r="EQ56" i="3" s="1"/>
  <c r="EO161" i="3"/>
  <c r="CV56" i="3"/>
  <c r="EQ161" i="3" s="1"/>
  <c r="EO264" i="3"/>
  <c r="CY54" i="3"/>
  <c r="EQ264" i="3" s="1"/>
  <c r="EO159" i="3"/>
  <c r="CV54" i="3"/>
  <c r="EQ159" i="3" s="1"/>
  <c r="CS29" i="3"/>
  <c r="EQ29" i="3" s="1"/>
  <c r="EO29" i="3"/>
  <c r="EO123" i="3"/>
  <c r="CV18" i="3"/>
  <c r="EQ123" i="3" s="1"/>
  <c r="EO18" i="3"/>
  <c r="CS18" i="3"/>
  <c r="EQ18" i="3" s="1"/>
  <c r="CY15" i="3"/>
  <c r="EQ225" i="3" s="1"/>
  <c r="EO225" i="3"/>
  <c r="CV15" i="3"/>
  <c r="EQ120" i="3" s="1"/>
  <c r="EO120" i="3"/>
  <c r="CS13" i="3"/>
  <c r="EQ13" i="3" s="1"/>
  <c r="EO13" i="3"/>
  <c r="CV13" i="3"/>
  <c r="EQ118" i="3" s="1"/>
  <c r="EO118" i="3"/>
  <c r="CS11" i="3"/>
  <c r="EQ11" i="3" s="1"/>
  <c r="EO11" i="3"/>
  <c r="CS9" i="3"/>
  <c r="EQ9" i="3" s="1"/>
  <c r="EO9" i="3"/>
  <c r="CY7" i="3"/>
  <c r="EQ217" i="3" s="1"/>
  <c r="EO217" i="3"/>
  <c r="CV4" i="3"/>
  <c r="EQ109" i="3" s="1"/>
  <c r="EO109" i="3"/>
  <c r="CY4" i="3"/>
  <c r="EQ214" i="3" s="1"/>
  <c r="EO214" i="3"/>
  <c r="CY3" i="3"/>
  <c r="EQ213" i="3" s="1"/>
  <c r="EO213" i="3"/>
  <c r="EO260" i="3"/>
  <c r="CY50" i="3"/>
  <c r="EQ260" i="3" s="1"/>
  <c r="EO155" i="3"/>
  <c r="CV50" i="3"/>
  <c r="EQ155" i="3" s="1"/>
  <c r="EO262" i="3"/>
  <c r="CY52" i="3"/>
  <c r="EQ262" i="3" s="1"/>
  <c r="EO205" i="3"/>
  <c r="CV100" i="3"/>
  <c r="EQ205" i="3" s="1"/>
  <c r="EO310" i="3"/>
  <c r="CY100" i="3"/>
  <c r="EQ310" i="3" s="1"/>
  <c r="CS97" i="3"/>
  <c r="EQ97" i="3" s="1"/>
  <c r="EO97" i="3"/>
  <c r="CS105" i="3"/>
  <c r="EQ105" i="3" s="1"/>
  <c r="EO105" i="3"/>
  <c r="CV105" i="3"/>
  <c r="EQ210" i="3" s="1"/>
  <c r="EO210" i="3"/>
  <c r="CY99" i="3"/>
  <c r="EQ309" i="3" s="1"/>
  <c r="EO309" i="3"/>
  <c r="CV99" i="3"/>
  <c r="EQ204" i="3" s="1"/>
  <c r="EO204" i="3"/>
  <c r="EO98" i="3"/>
  <c r="CS98" i="3"/>
  <c r="EQ98" i="3" s="1"/>
  <c r="EO96" i="3"/>
  <c r="CS96" i="3"/>
  <c r="EQ96" i="3" s="1"/>
  <c r="EO94" i="3"/>
  <c r="CS94" i="3"/>
  <c r="EQ94" i="3" s="1"/>
  <c r="EO197" i="3"/>
  <c r="CV92" i="3"/>
  <c r="EQ197" i="3" s="1"/>
  <c r="EO302" i="3"/>
  <c r="CY92" i="3"/>
  <c r="EQ302" i="3" s="1"/>
  <c r="EO90" i="3"/>
  <c r="CS90" i="3"/>
  <c r="EQ90" i="3" s="1"/>
  <c r="CS89" i="3"/>
  <c r="EQ89" i="3" s="1"/>
  <c r="EO89" i="3"/>
  <c r="CY87" i="3"/>
  <c r="EQ297" i="3" s="1"/>
  <c r="EO297" i="3"/>
  <c r="CV87" i="3"/>
  <c r="EQ192" i="3" s="1"/>
  <c r="EO192" i="3"/>
  <c r="CY85" i="3"/>
  <c r="EQ295" i="3" s="1"/>
  <c r="EO295" i="3"/>
  <c r="CY83" i="3"/>
  <c r="EQ293" i="3" s="1"/>
  <c r="EO293" i="3"/>
  <c r="CV83" i="3"/>
  <c r="EQ188" i="3" s="1"/>
  <c r="EO188" i="3"/>
  <c r="CY81" i="3"/>
  <c r="EQ291" i="3" s="1"/>
  <c r="EO291" i="3"/>
  <c r="CY79" i="3"/>
  <c r="EQ289" i="3" s="1"/>
  <c r="EO289" i="3"/>
  <c r="CV79" i="3"/>
  <c r="EQ184" i="3" s="1"/>
  <c r="EO184" i="3"/>
  <c r="CY77" i="3"/>
  <c r="EQ287" i="3" s="1"/>
  <c r="EO287" i="3"/>
  <c r="CV77" i="3"/>
  <c r="EQ182" i="3" s="1"/>
  <c r="EO182" i="3"/>
  <c r="CS75" i="3"/>
  <c r="EQ75" i="3" s="1"/>
  <c r="EO75" i="3"/>
  <c r="CV75" i="3"/>
  <c r="EQ180" i="3" s="1"/>
  <c r="EO180" i="3"/>
  <c r="CS73" i="3"/>
  <c r="EQ73" i="3" s="1"/>
  <c r="EO73" i="3"/>
  <c r="EO72" i="3"/>
  <c r="CS72" i="3"/>
  <c r="EQ72" i="3" s="1"/>
  <c r="EO280" i="3"/>
  <c r="CY70" i="3"/>
  <c r="EQ280" i="3" s="1"/>
  <c r="EO175" i="3"/>
  <c r="CV70" i="3"/>
  <c r="EQ175" i="3" s="1"/>
  <c r="CY101" i="3"/>
  <c r="EQ311" i="3" s="1"/>
  <c r="EO311" i="3"/>
  <c r="CV67" i="3"/>
  <c r="EQ172" i="3" s="1"/>
  <c r="EO172" i="3"/>
  <c r="CY67" i="3"/>
  <c r="EQ277" i="3" s="1"/>
  <c r="EO277" i="3"/>
  <c r="CV65" i="3"/>
  <c r="EQ170" i="3" s="1"/>
  <c r="EO170" i="3"/>
  <c r="CY65" i="3"/>
  <c r="EQ275" i="3" s="1"/>
  <c r="EO275" i="3"/>
  <c r="CS63" i="3"/>
  <c r="EQ63" i="3" s="1"/>
  <c r="EO63" i="3"/>
  <c r="CS61" i="3"/>
  <c r="EQ61" i="3" s="1"/>
  <c r="EO61" i="3"/>
  <c r="CS55" i="3"/>
  <c r="EQ55" i="3" s="1"/>
  <c r="EO55" i="3"/>
  <c r="EO32" i="3"/>
  <c r="CS32" i="3"/>
  <c r="EQ32" i="3" s="1"/>
  <c r="EO26" i="3"/>
  <c r="CS26" i="3"/>
  <c r="EQ26" i="3" s="1"/>
  <c r="EO131" i="3"/>
  <c r="CV26" i="3"/>
  <c r="EQ131" i="3" s="1"/>
  <c r="CY19" i="3"/>
  <c r="EQ229" i="3" s="1"/>
  <c r="EO229" i="3"/>
  <c r="CV19" i="3"/>
  <c r="EQ124" i="3" s="1"/>
  <c r="EO124" i="3"/>
  <c r="EO119" i="3"/>
  <c r="CV14" i="3"/>
  <c r="EQ119" i="3" s="1"/>
  <c r="EO14" i="3"/>
  <c r="CS14" i="3"/>
  <c r="EQ14" i="3" s="1"/>
  <c r="EO117" i="3"/>
  <c r="CV12" i="3"/>
  <c r="EQ117" i="3" s="1"/>
  <c r="EO222" i="3"/>
  <c r="CY12" i="3"/>
  <c r="EQ222" i="3" s="1"/>
  <c r="EO115" i="3"/>
  <c r="CV10" i="3"/>
  <c r="EQ115" i="3" s="1"/>
  <c r="EO10" i="3"/>
  <c r="CS10" i="3"/>
  <c r="EQ10" i="3" s="1"/>
  <c r="CV8" i="3"/>
  <c r="EQ113" i="3" s="1"/>
  <c r="EO113" i="3"/>
  <c r="CY8" i="3"/>
  <c r="EQ218" i="3" s="1"/>
  <c r="EO218" i="3"/>
  <c r="DE8" i="3"/>
  <c r="EQ428" i="3" s="1"/>
  <c r="EO428" i="3"/>
  <c r="CY5" i="3"/>
  <c r="EQ215" i="3" s="1"/>
  <c r="EO215" i="3"/>
  <c r="CV5" i="3"/>
  <c r="EQ110" i="3" s="1"/>
  <c r="EO110" i="3"/>
  <c r="CV6" i="3"/>
  <c r="EQ111" i="3" s="1"/>
  <c r="EO111" i="3"/>
  <c r="CS6" i="3"/>
  <c r="EQ6" i="3" s="1"/>
  <c r="EO6" i="3"/>
  <c r="CY6" i="3"/>
  <c r="EQ216" i="3" s="1"/>
  <c r="EO216" i="3"/>
  <c r="CS51" i="3"/>
  <c r="EQ51" i="3" s="1"/>
  <c r="EO51" i="3"/>
  <c r="DB53" i="3"/>
  <c r="EQ368" i="3" s="1"/>
  <c r="EO368" i="3"/>
  <c r="DE53" i="3"/>
  <c r="EQ473" i="3" s="1"/>
  <c r="EO473" i="3"/>
  <c r="DZ105" i="3"/>
  <c r="EQ1260" i="3" s="1"/>
  <c r="EO1260" i="3"/>
  <c r="EO1044" i="3"/>
  <c r="DT99" i="3"/>
  <c r="EQ1044" i="3" s="1"/>
  <c r="DX97" i="3"/>
  <c r="EO1250" i="3"/>
  <c r="DZ95" i="3"/>
  <c r="EQ1250" i="3" s="1"/>
  <c r="DW92" i="3"/>
  <c r="EQ1142" i="3" s="1"/>
  <c r="EO1142" i="3"/>
  <c r="DQ89" i="3"/>
  <c r="EQ929" i="3" s="1"/>
  <c r="EO929" i="3"/>
  <c r="EO1243" i="3"/>
  <c r="DZ88" i="3"/>
  <c r="EQ1243" i="3" s="1"/>
  <c r="CW86" i="3"/>
  <c r="EO1135" i="3"/>
  <c r="DW85" i="3"/>
  <c r="EQ1135" i="3" s="1"/>
  <c r="EO1028" i="3"/>
  <c r="DT83" i="3"/>
  <c r="EQ1028" i="3" s="1"/>
  <c r="EO1237" i="3"/>
  <c r="DZ82" i="3"/>
  <c r="EQ1237" i="3" s="1"/>
  <c r="EO1024" i="3"/>
  <c r="DT79" i="3"/>
  <c r="EQ1024" i="3" s="1"/>
  <c r="EO1233" i="3"/>
  <c r="DZ78" i="3"/>
  <c r="EQ1233" i="3" s="1"/>
  <c r="EO1125" i="3"/>
  <c r="DW75" i="3"/>
  <c r="EQ1125" i="3" s="1"/>
  <c r="EO1123" i="3"/>
  <c r="DW73" i="3"/>
  <c r="EQ1123" i="3" s="1"/>
  <c r="DQ72" i="3"/>
  <c r="EQ912" i="3" s="1"/>
  <c r="EO912" i="3"/>
  <c r="EO1121" i="3"/>
  <c r="DW71" i="3"/>
  <c r="EQ1121" i="3" s="1"/>
  <c r="EO1015" i="3"/>
  <c r="DT70" i="3"/>
  <c r="EQ1015" i="3" s="1"/>
  <c r="EO1119" i="3"/>
  <c r="DW69" i="3"/>
  <c r="EQ1119" i="3" s="1"/>
  <c r="EO1256" i="3"/>
  <c r="DZ101" i="3"/>
  <c r="EQ1256" i="3" s="1"/>
  <c r="EO1012" i="3"/>
  <c r="DT67" i="3"/>
  <c r="EQ1012" i="3" s="1"/>
  <c r="DR62" i="3"/>
  <c r="EO899" i="3"/>
  <c r="DQ59" i="3"/>
  <c r="EQ899" i="3" s="1"/>
  <c r="EO1108" i="3"/>
  <c r="DW58" i="3"/>
  <c r="EQ1108" i="3" s="1"/>
  <c r="DE57" i="3"/>
  <c r="EQ477" i="3" s="1"/>
  <c r="EO477" i="3"/>
  <c r="EO557" i="3"/>
  <c r="DH32" i="3"/>
  <c r="EQ557" i="3" s="1"/>
  <c r="EO764" i="3"/>
  <c r="DN29" i="3"/>
  <c r="EQ764" i="3" s="1"/>
  <c r="EO753" i="3"/>
  <c r="DN18" i="3"/>
  <c r="EQ753" i="3" s="1"/>
  <c r="EO859" i="3"/>
  <c r="DQ19" i="3"/>
  <c r="EQ859" i="3" s="1"/>
  <c r="DL12" i="3"/>
  <c r="DL5" i="3"/>
  <c r="EO995" i="3"/>
  <c r="DT50" i="3"/>
  <c r="EQ995" i="3" s="1"/>
  <c r="DK52" i="3"/>
  <c r="EQ682" i="3" s="1"/>
  <c r="EO682" i="3"/>
  <c r="EO787" i="3"/>
  <c r="DN52" i="3"/>
  <c r="EQ787" i="3" s="1"/>
  <c r="EO891" i="3"/>
  <c r="DQ51" i="3"/>
  <c r="EQ891" i="3" s="1"/>
  <c r="EO1208" i="3"/>
  <c r="DZ53" i="3"/>
  <c r="EQ1208" i="3" s="1"/>
  <c r="DL6" i="3"/>
  <c r="DU51" i="3"/>
  <c r="DT2" i="3"/>
  <c r="EQ947" i="3" s="1"/>
  <c r="EO947" i="3"/>
  <c r="DK2" i="3"/>
  <c r="EQ632" i="3" s="1"/>
  <c r="EO632" i="3"/>
  <c r="DZ2" i="3"/>
  <c r="EQ1157" i="3" s="1"/>
  <c r="EO1157" i="3"/>
  <c r="DQ2" i="3"/>
  <c r="EQ842" i="3" s="1"/>
  <c r="EO842" i="3"/>
  <c r="DW2" i="3"/>
  <c r="EQ1052" i="3" s="1"/>
  <c r="EO1052" i="3"/>
  <c r="CO2" i="3"/>
  <c r="CK2" i="3"/>
  <c r="CM45" i="3"/>
  <c r="CO23" i="3"/>
  <c r="CM25" i="3"/>
  <c r="CM30" i="3"/>
  <c r="CO34" i="3"/>
  <c r="CM36" i="3"/>
  <c r="CO40" i="3"/>
  <c r="CM40" i="3"/>
  <c r="CM42" i="3"/>
  <c r="CG59" i="3"/>
  <c r="CN62" i="3"/>
  <c r="CK5" i="3"/>
  <c r="CG86" i="3"/>
  <c r="CO99" i="3"/>
  <c r="CN67" i="3"/>
  <c r="CN81" i="3"/>
  <c r="CL41" i="3"/>
  <c r="CL42" i="3"/>
  <c r="CK19" i="3"/>
  <c r="CJ52" i="3"/>
  <c r="CK32" i="3"/>
  <c r="CN89" i="3"/>
  <c r="CN83" i="3"/>
  <c r="CN79" i="3"/>
  <c r="CN72" i="3"/>
  <c r="CJ29" i="3"/>
  <c r="CK4" i="3"/>
  <c r="CN24" i="3"/>
  <c r="CN23" i="3"/>
  <c r="CN25" i="3"/>
  <c r="CN28" i="3"/>
  <c r="CN34" i="3"/>
  <c r="CN40" i="3"/>
  <c r="CO100" i="3"/>
  <c r="CM99" i="3"/>
  <c r="CN99" i="3"/>
  <c r="CO104" i="3"/>
  <c r="CN104" i="3"/>
  <c r="CN98" i="3"/>
  <c r="CM98" i="3"/>
  <c r="CM97" i="3"/>
  <c r="CN97" i="3"/>
  <c r="CN96" i="3"/>
  <c r="CO94" i="3"/>
  <c r="CN94" i="3"/>
  <c r="CM93" i="3"/>
  <c r="CN93" i="3"/>
  <c r="CO92" i="3"/>
  <c r="CN91" i="3"/>
  <c r="CO90" i="3"/>
  <c r="CN90" i="3"/>
  <c r="CO84" i="3"/>
  <c r="CJ14" i="3"/>
  <c r="CK9" i="3"/>
  <c r="CJ4" i="3"/>
  <c r="CL27" i="3"/>
  <c r="CL35" i="3"/>
  <c r="CL43" i="3"/>
  <c r="CL21" i="3"/>
  <c r="CM105" i="3"/>
  <c r="CJ20" i="3"/>
  <c r="CO46" i="3"/>
  <c r="CN46" i="3"/>
  <c r="CM37" i="3"/>
  <c r="CO30" i="3"/>
  <c r="CN30" i="3"/>
  <c r="CO36" i="3"/>
  <c r="CN36" i="3"/>
  <c r="CO42" i="3"/>
  <c r="CN42" i="3"/>
  <c r="CJ5" i="3"/>
  <c r="CK8" i="3"/>
  <c r="CM95" i="3"/>
  <c r="CN95" i="3"/>
  <c r="CI32" i="3"/>
  <c r="CK13" i="3"/>
  <c r="CK12" i="3"/>
  <c r="CM50" i="3"/>
  <c r="CN52" i="3"/>
  <c r="CL45" i="3"/>
  <c r="CO87" i="3"/>
  <c r="CN87" i="3"/>
  <c r="CL82" i="3"/>
  <c r="CN80" i="3"/>
  <c r="CL78" i="3"/>
  <c r="CN76" i="3"/>
  <c r="CM74" i="3"/>
  <c r="CM68" i="3"/>
  <c r="CN66" i="3"/>
  <c r="CM64" i="3"/>
  <c r="CN61" i="3"/>
  <c r="CL60" i="3"/>
  <c r="CJ57" i="3"/>
  <c r="CL55" i="3"/>
  <c r="CL54" i="3"/>
  <c r="CK26" i="3"/>
  <c r="CK15" i="3"/>
  <c r="CJ13" i="3"/>
  <c r="CK11" i="3"/>
  <c r="CK7" i="3"/>
  <c r="CO22" i="3"/>
  <c r="CN22" i="3"/>
  <c r="CJ22" i="3"/>
  <c r="CN47" i="3"/>
  <c r="CN49" i="3"/>
  <c r="CJ49" i="3"/>
  <c r="CO44" i="3"/>
  <c r="CN44" i="3"/>
  <c r="CO48" i="3"/>
  <c r="CN48" i="3"/>
  <c r="CO27" i="3"/>
  <c r="CN27" i="3"/>
  <c r="CO38" i="3"/>
  <c r="CN38" i="3"/>
  <c r="CO31" i="3"/>
  <c r="CN31" i="3"/>
  <c r="CO33" i="3"/>
  <c r="CN33" i="3"/>
  <c r="CO35" i="3"/>
  <c r="CN35" i="3"/>
  <c r="CN39" i="3"/>
  <c r="CN41" i="3"/>
  <c r="CN21" i="3"/>
  <c r="CN37" i="3"/>
  <c r="CL30" i="3"/>
  <c r="CJ10" i="3"/>
  <c r="CL51" i="3"/>
  <c r="CK6" i="3"/>
  <c r="CN53" i="3"/>
  <c r="EO737" i="3" l="1"/>
  <c r="EO1101" i="3"/>
  <c r="DW51" i="3"/>
  <c r="EQ1101" i="3" s="1"/>
  <c r="DN5" i="3"/>
  <c r="EQ740" i="3" s="1"/>
  <c r="EO740" i="3"/>
  <c r="EO1007" i="3"/>
  <c r="DT62" i="3"/>
  <c r="EQ1007" i="3" s="1"/>
  <c r="EO1252" i="3"/>
  <c r="DZ97" i="3"/>
  <c r="EQ1252" i="3" s="1"/>
  <c r="CY35" i="3"/>
  <c r="EQ245" i="3" s="1"/>
  <c r="EO245" i="3"/>
  <c r="CS35" i="3"/>
  <c r="EQ35" i="3" s="1"/>
  <c r="EO35" i="3"/>
  <c r="EO143" i="3"/>
  <c r="CV38" i="3"/>
  <c r="EQ143" i="3" s="1"/>
  <c r="EO38" i="3"/>
  <c r="CS38" i="3"/>
  <c r="EQ38" i="3" s="1"/>
  <c r="EO258" i="3"/>
  <c r="CY48" i="3"/>
  <c r="EQ258" i="3" s="1"/>
  <c r="EO153" i="3"/>
  <c r="CV48" i="3"/>
  <c r="EQ153" i="3" s="1"/>
  <c r="CS17" i="3"/>
  <c r="EQ17" i="3" s="1"/>
  <c r="EO17" i="3"/>
  <c r="CS47" i="3"/>
  <c r="EQ47" i="3" s="1"/>
  <c r="EO47" i="3"/>
  <c r="EO794" i="3"/>
  <c r="DN59" i="3"/>
  <c r="EQ794" i="3" s="1"/>
  <c r="DK86" i="3"/>
  <c r="EQ716" i="3" s="1"/>
  <c r="EO716" i="3"/>
  <c r="DB86" i="3"/>
  <c r="EQ401" i="3" s="1"/>
  <c r="EO401" i="3"/>
  <c r="EO778" i="3"/>
  <c r="DN43" i="3"/>
  <c r="EQ778" i="3" s="1"/>
  <c r="CV31" i="3"/>
  <c r="EQ136" i="3" s="1"/>
  <c r="EO136" i="3"/>
  <c r="CY31" i="3"/>
  <c r="EQ241" i="3" s="1"/>
  <c r="EO241" i="3"/>
  <c r="CS27" i="3"/>
  <c r="EQ27" i="3" s="1"/>
  <c r="EO27" i="3"/>
  <c r="EO44" i="3"/>
  <c r="CS44" i="3"/>
  <c r="EQ44" i="3" s="1"/>
  <c r="EO1204" i="3"/>
  <c r="DZ49" i="3"/>
  <c r="EQ1204" i="3" s="1"/>
  <c r="EO252" i="3"/>
  <c r="CY42" i="3"/>
  <c r="EQ252" i="3" s="1"/>
  <c r="EO771" i="3"/>
  <c r="DN36" i="3"/>
  <c r="EQ771" i="3" s="1"/>
  <c r="EO246" i="3"/>
  <c r="CY36" i="3"/>
  <c r="EQ246" i="3" s="1"/>
  <c r="EO139" i="3"/>
  <c r="CV34" i="3"/>
  <c r="EQ139" i="3" s="1"/>
  <c r="EO240" i="3"/>
  <c r="CY30" i="3"/>
  <c r="EQ240" i="3" s="1"/>
  <c r="DK30" i="3"/>
  <c r="EQ660" i="3" s="1"/>
  <c r="EO660" i="3"/>
  <c r="EO343" i="3"/>
  <c r="DB28" i="3"/>
  <c r="EQ343" i="3" s="1"/>
  <c r="CY37" i="3"/>
  <c r="EQ247" i="3" s="1"/>
  <c r="EO247" i="3"/>
  <c r="CV25" i="3"/>
  <c r="EQ130" i="3" s="1"/>
  <c r="EO130" i="3"/>
  <c r="EO970" i="3"/>
  <c r="DT25" i="3"/>
  <c r="EQ970" i="3" s="1"/>
  <c r="EO234" i="3"/>
  <c r="CY24" i="3"/>
  <c r="EQ234" i="3" s="1"/>
  <c r="DK24" i="3"/>
  <c r="EQ654" i="3" s="1"/>
  <c r="EO654" i="3"/>
  <c r="EO129" i="3"/>
  <c r="CV24" i="3"/>
  <c r="EQ129" i="3" s="1"/>
  <c r="CV21" i="3"/>
  <c r="EQ126" i="3" s="1"/>
  <c r="EO126" i="3"/>
  <c r="DQ5" i="3"/>
  <c r="EQ845" i="3" s="1"/>
  <c r="EO845" i="3"/>
  <c r="EO1212" i="3"/>
  <c r="DZ57" i="3"/>
  <c r="EQ1212" i="3" s="1"/>
  <c r="EO1115" i="3"/>
  <c r="DW65" i="3"/>
  <c r="EQ1115" i="3" s="1"/>
  <c r="EO1112" i="3"/>
  <c r="DW62" i="3"/>
  <c r="EQ1112" i="3" s="1"/>
  <c r="EO745" i="3"/>
  <c r="DN10" i="3"/>
  <c r="EQ745" i="3" s="1"/>
  <c r="EO1248" i="3"/>
  <c r="DZ93" i="3"/>
  <c r="EQ1248" i="3" s="1"/>
  <c r="DB59" i="3"/>
  <c r="EQ374" i="3" s="1"/>
  <c r="EO374" i="3"/>
  <c r="CY41" i="3"/>
  <c r="EQ251" i="3" s="1"/>
  <c r="EO251" i="3"/>
  <c r="EO1196" i="3"/>
  <c r="DZ41" i="3"/>
  <c r="EQ1196" i="3" s="1"/>
  <c r="DZ38" i="3"/>
  <c r="EQ1193" i="3" s="1"/>
  <c r="EO1193" i="3"/>
  <c r="CY47" i="3"/>
  <c r="EQ257" i="3" s="1"/>
  <c r="EO257" i="3"/>
  <c r="EO1097" i="3"/>
  <c r="DW47" i="3"/>
  <c r="EQ1097" i="3" s="1"/>
  <c r="CV39" i="3"/>
  <c r="EQ144" i="3" s="1"/>
  <c r="EO144" i="3"/>
  <c r="CV33" i="3"/>
  <c r="EQ138" i="3" s="1"/>
  <c r="EO138" i="3"/>
  <c r="CS33" i="3"/>
  <c r="EQ33" i="3" s="1"/>
  <c r="EO33" i="3"/>
  <c r="CY33" i="3"/>
  <c r="EQ243" i="3" s="1"/>
  <c r="EO243" i="3"/>
  <c r="EO1083" i="3"/>
  <c r="DW33" i="3"/>
  <c r="EQ1083" i="3" s="1"/>
  <c r="CS31" i="3"/>
  <c r="EQ31" i="3" s="1"/>
  <c r="EO31" i="3"/>
  <c r="CV27" i="3"/>
  <c r="EQ132" i="3" s="1"/>
  <c r="EO132" i="3"/>
  <c r="EO972" i="3"/>
  <c r="DT27" i="3"/>
  <c r="EQ972" i="3" s="1"/>
  <c r="EO254" i="3"/>
  <c r="CY44" i="3"/>
  <c r="EQ254" i="3" s="1"/>
  <c r="EO1094" i="3"/>
  <c r="DW44" i="3"/>
  <c r="EQ1094" i="3" s="1"/>
  <c r="CS49" i="3"/>
  <c r="EQ49" i="3" s="1"/>
  <c r="EO49" i="3"/>
  <c r="CY49" i="3"/>
  <c r="EQ259" i="3" s="1"/>
  <c r="EO259" i="3"/>
  <c r="EO1099" i="3"/>
  <c r="DW49" i="3"/>
  <c r="EQ1099" i="3" s="1"/>
  <c r="EO1072" i="3"/>
  <c r="DW22" i="3"/>
  <c r="EQ1072" i="3" s="1"/>
  <c r="EO547" i="3"/>
  <c r="DH22" i="3"/>
  <c r="EQ547" i="3" s="1"/>
  <c r="EO42" i="3"/>
  <c r="CS42" i="3"/>
  <c r="EQ42" i="3" s="1"/>
  <c r="DQ42" i="3"/>
  <c r="EQ882" i="3" s="1"/>
  <c r="EO882" i="3"/>
  <c r="DZ40" i="3"/>
  <c r="EQ1195" i="3" s="1"/>
  <c r="EO1195" i="3"/>
  <c r="EO36" i="3"/>
  <c r="CS36" i="3"/>
  <c r="EQ36" i="3" s="1"/>
  <c r="EO244" i="3"/>
  <c r="CY34" i="3"/>
  <c r="EQ244" i="3" s="1"/>
  <c r="EO1084" i="3"/>
  <c r="DW34" i="3"/>
  <c r="EQ1084" i="3" s="1"/>
  <c r="EO30" i="3"/>
  <c r="CS30" i="3"/>
  <c r="EQ30" i="3" s="1"/>
  <c r="DQ30" i="3"/>
  <c r="EQ870" i="3" s="1"/>
  <c r="EO870" i="3"/>
  <c r="EO238" i="3"/>
  <c r="CY28" i="3"/>
  <c r="EQ238" i="3" s="1"/>
  <c r="EO1078" i="3"/>
  <c r="DW28" i="3"/>
  <c r="EQ1078" i="3" s="1"/>
  <c r="EO46" i="3"/>
  <c r="CS46" i="3"/>
  <c r="EQ46" i="3" s="1"/>
  <c r="EO151" i="3"/>
  <c r="CV46" i="3"/>
  <c r="EQ151" i="3" s="1"/>
  <c r="EO1178" i="3"/>
  <c r="DZ23" i="3"/>
  <c r="EQ1178" i="3" s="1"/>
  <c r="EO20" i="3"/>
  <c r="CS20" i="3"/>
  <c r="EQ20" i="3" s="1"/>
  <c r="EO780" i="3"/>
  <c r="DN45" i="3"/>
  <c r="EQ780" i="3" s="1"/>
  <c r="EO24" i="3"/>
  <c r="CS24" i="3"/>
  <c r="EQ24" i="3" s="1"/>
  <c r="CY21" i="3"/>
  <c r="EQ231" i="3" s="1"/>
  <c r="EO231" i="3"/>
  <c r="EO1071" i="3"/>
  <c r="DW21" i="3"/>
  <c r="EQ1071" i="3" s="1"/>
  <c r="EO1206" i="3"/>
  <c r="DZ51" i="3"/>
  <c r="EQ1206" i="3" s="1"/>
  <c r="DE59" i="3"/>
  <c r="EQ479" i="3" s="1"/>
  <c r="EO479" i="3"/>
  <c r="EO584" i="3"/>
  <c r="DH59" i="3"/>
  <c r="EQ584" i="3" s="1"/>
  <c r="EO1008" i="3"/>
  <c r="DT63" i="3"/>
  <c r="EQ1008" i="3" s="1"/>
  <c r="DE86" i="3"/>
  <c r="EQ506" i="3" s="1"/>
  <c r="EO506" i="3"/>
  <c r="EO191" i="3"/>
  <c r="CV86" i="3"/>
  <c r="EQ191" i="3" s="1"/>
  <c r="EO127" i="3"/>
  <c r="CV22" i="3"/>
  <c r="EQ127" i="3" s="1"/>
  <c r="EO1092" i="3"/>
  <c r="DW42" i="3"/>
  <c r="EQ1092" i="3" s="1"/>
  <c r="EO28" i="3"/>
  <c r="CS28" i="3"/>
  <c r="EQ28" i="3" s="1"/>
  <c r="DZ28" i="3"/>
  <c r="EQ1183" i="3" s="1"/>
  <c r="EO1183" i="3"/>
  <c r="CV37" i="3"/>
  <c r="EQ142" i="3" s="1"/>
  <c r="EO142" i="3"/>
  <c r="CS25" i="3"/>
  <c r="EQ25" i="3" s="1"/>
  <c r="EO25" i="3"/>
  <c r="CY25" i="3"/>
  <c r="EQ235" i="3" s="1"/>
  <c r="EO235" i="3"/>
  <c r="EO1096" i="3"/>
  <c r="DW46" i="3"/>
  <c r="EQ1096" i="3" s="1"/>
  <c r="EO546" i="3"/>
  <c r="DH21" i="3"/>
  <c r="EQ546" i="3" s="1"/>
  <c r="EO786" i="3"/>
  <c r="DN51" i="3"/>
  <c r="EQ786" i="3" s="1"/>
  <c r="DK6" i="3"/>
  <c r="EQ636" i="3" s="1"/>
  <c r="EO636" i="3"/>
  <c r="DK8" i="3"/>
  <c r="EQ638" i="3" s="1"/>
  <c r="EO638" i="3"/>
  <c r="DQ12" i="3"/>
  <c r="EQ852" i="3" s="1"/>
  <c r="EO852" i="3"/>
  <c r="CS59" i="3"/>
  <c r="EQ59" i="3" s="1"/>
  <c r="EO59" i="3"/>
  <c r="CV59" i="3"/>
  <c r="EQ164" i="3" s="1"/>
  <c r="EO164" i="3"/>
  <c r="EO611" i="3"/>
  <c r="DH86" i="3"/>
  <c r="EQ611" i="3" s="1"/>
  <c r="DN6" i="3"/>
  <c r="EQ741" i="3" s="1"/>
  <c r="EO741" i="3"/>
  <c r="EO747" i="3"/>
  <c r="DN12" i="3"/>
  <c r="EQ747" i="3" s="1"/>
  <c r="EO296" i="3"/>
  <c r="CY86" i="3"/>
  <c r="EQ296" i="3" s="1"/>
  <c r="CS41" i="3"/>
  <c r="EQ41" i="3" s="1"/>
  <c r="EO41" i="3"/>
  <c r="CV41" i="3"/>
  <c r="EQ146" i="3" s="1"/>
  <c r="EO146" i="3"/>
  <c r="EO986" i="3"/>
  <c r="DT41" i="3"/>
  <c r="EQ986" i="3" s="1"/>
  <c r="CS43" i="3"/>
  <c r="EQ43" i="3" s="1"/>
  <c r="EO43" i="3"/>
  <c r="CS39" i="3"/>
  <c r="EQ39" i="3" s="1"/>
  <c r="EO39" i="3"/>
  <c r="EO1188" i="3"/>
  <c r="DZ33" i="3"/>
  <c r="EQ1188" i="3" s="1"/>
  <c r="EO22" i="3"/>
  <c r="CS22" i="3"/>
  <c r="EQ22" i="3" s="1"/>
  <c r="DQ22" i="3"/>
  <c r="EQ862" i="3" s="1"/>
  <c r="EO862" i="3"/>
  <c r="EO256" i="3"/>
  <c r="CY46" i="3"/>
  <c r="EQ256" i="3" s="1"/>
  <c r="DB46" i="3"/>
  <c r="EQ361" i="3" s="1"/>
  <c r="EO361" i="3"/>
  <c r="EO571" i="3"/>
  <c r="DH46" i="3"/>
  <c r="EQ571" i="3" s="1"/>
  <c r="CY23" i="3"/>
  <c r="EQ233" i="3" s="1"/>
  <c r="EO233" i="3"/>
  <c r="DZ20" i="3"/>
  <c r="EQ1175" i="3" s="1"/>
  <c r="EO1175" i="3"/>
  <c r="CV45" i="3"/>
  <c r="EQ150" i="3" s="1"/>
  <c r="EO150" i="3"/>
  <c r="EO990" i="3"/>
  <c r="DT45" i="3"/>
  <c r="EQ990" i="3" s="1"/>
  <c r="CV35" i="3"/>
  <c r="EQ140" i="3" s="1"/>
  <c r="EO140" i="3"/>
  <c r="EO875" i="3"/>
  <c r="DQ35" i="3"/>
  <c r="EQ875" i="3" s="1"/>
  <c r="EO248" i="3"/>
  <c r="CY38" i="3"/>
  <c r="EQ248" i="3" s="1"/>
  <c r="EO48" i="3"/>
  <c r="CS48" i="3"/>
  <c r="EQ48" i="3" s="1"/>
  <c r="CY17" i="3"/>
  <c r="EQ227" i="3" s="1"/>
  <c r="EO227" i="3"/>
  <c r="CV17" i="3"/>
  <c r="EQ122" i="3" s="1"/>
  <c r="EO122" i="3"/>
  <c r="CV47" i="3"/>
  <c r="EQ152" i="3" s="1"/>
  <c r="EO152" i="3"/>
  <c r="EO992" i="3"/>
  <c r="DT47" i="3"/>
  <c r="EQ992" i="3" s="1"/>
  <c r="DK59" i="3"/>
  <c r="EQ689" i="3" s="1"/>
  <c r="EO689" i="3"/>
  <c r="EO86" i="3"/>
  <c r="CS86" i="3"/>
  <c r="EQ86" i="3" s="1"/>
  <c r="EO821" i="3"/>
  <c r="DN86" i="3"/>
  <c r="EQ821" i="3" s="1"/>
  <c r="CV43" i="3"/>
  <c r="EQ148" i="3" s="1"/>
  <c r="EO148" i="3"/>
  <c r="CY43" i="3"/>
  <c r="EQ253" i="3" s="1"/>
  <c r="EO253" i="3"/>
  <c r="CY39" i="3"/>
  <c r="EQ249" i="3" s="1"/>
  <c r="EO249" i="3"/>
  <c r="EO1089" i="3"/>
  <c r="DW39" i="3"/>
  <c r="EQ1089" i="3" s="1"/>
  <c r="EO1186" i="3"/>
  <c r="DZ31" i="3"/>
  <c r="EQ1186" i="3" s="1"/>
  <c r="CY27" i="3"/>
  <c r="EQ237" i="3" s="1"/>
  <c r="EO237" i="3"/>
  <c r="EO1077" i="3"/>
  <c r="DW27" i="3"/>
  <c r="EQ1077" i="3" s="1"/>
  <c r="EO149" i="3"/>
  <c r="CV44" i="3"/>
  <c r="EQ149" i="3" s="1"/>
  <c r="CV49" i="3"/>
  <c r="EQ154" i="3" s="1"/>
  <c r="EO154" i="3"/>
  <c r="EO994" i="3"/>
  <c r="DT49" i="3"/>
  <c r="EQ994" i="3" s="1"/>
  <c r="EO232" i="3"/>
  <c r="CY22" i="3"/>
  <c r="EQ232" i="3" s="1"/>
  <c r="DK22" i="3"/>
  <c r="EQ652" i="3" s="1"/>
  <c r="EO652" i="3"/>
  <c r="DZ22" i="3"/>
  <c r="EQ1177" i="3" s="1"/>
  <c r="EO1177" i="3"/>
  <c r="EO147" i="3"/>
  <c r="CV42" i="3"/>
  <c r="EQ147" i="3" s="1"/>
  <c r="EO987" i="3"/>
  <c r="DT42" i="3"/>
  <c r="EQ987" i="3" s="1"/>
  <c r="EO250" i="3"/>
  <c r="CY40" i="3"/>
  <c r="EQ250" i="3" s="1"/>
  <c r="EO141" i="3"/>
  <c r="CV36" i="3"/>
  <c r="EQ141" i="3" s="1"/>
  <c r="EO981" i="3"/>
  <c r="DT36" i="3"/>
  <c r="EQ981" i="3" s="1"/>
  <c r="DZ34" i="3"/>
  <c r="EQ1189" i="3" s="1"/>
  <c r="EO1189" i="3"/>
  <c r="EO135" i="3"/>
  <c r="CV30" i="3"/>
  <c r="EQ135" i="3" s="1"/>
  <c r="EO975" i="3"/>
  <c r="DT30" i="3"/>
  <c r="EQ975" i="3" s="1"/>
  <c r="EO133" i="3"/>
  <c r="CV28" i="3"/>
  <c r="EQ133" i="3" s="1"/>
  <c r="CS37" i="3"/>
  <c r="EQ37" i="3" s="1"/>
  <c r="EO37" i="3"/>
  <c r="EO1180" i="3"/>
  <c r="DZ25" i="3"/>
  <c r="EQ1180" i="3" s="1"/>
  <c r="CS23" i="3"/>
  <c r="EQ23" i="3" s="1"/>
  <c r="EO23" i="3"/>
  <c r="EO125" i="3"/>
  <c r="CV20" i="3"/>
  <c r="EQ125" i="3" s="1"/>
  <c r="EO545" i="3"/>
  <c r="DH20" i="3"/>
  <c r="EQ545" i="3" s="1"/>
  <c r="EO1200" i="3"/>
  <c r="DZ45" i="3"/>
  <c r="EQ1200" i="3" s="1"/>
  <c r="EO1176" i="3"/>
  <c r="DZ21" i="3"/>
  <c r="EQ1176" i="3" s="1"/>
  <c r="EO145" i="3"/>
  <c r="CV40" i="3"/>
  <c r="EQ145" i="3" s="1"/>
  <c r="EO40" i="3"/>
  <c r="CS40" i="3"/>
  <c r="EQ40" i="3" s="1"/>
  <c r="EO34" i="3"/>
  <c r="CS34" i="3"/>
  <c r="EQ34" i="3" s="1"/>
  <c r="EO979" i="3"/>
  <c r="DT34" i="3"/>
  <c r="EQ979" i="3" s="1"/>
  <c r="EO1080" i="3"/>
  <c r="DW30" i="3"/>
  <c r="EQ1080" i="3" s="1"/>
  <c r="CV23" i="3"/>
  <c r="EQ128" i="3" s="1"/>
  <c r="EO128" i="3"/>
  <c r="EO335" i="3"/>
  <c r="DB20" i="3"/>
  <c r="EQ335" i="3" s="1"/>
  <c r="EO230" i="3"/>
  <c r="CY20" i="3"/>
  <c r="EQ230" i="3" s="1"/>
  <c r="CS45" i="3"/>
  <c r="EQ45" i="3" s="1"/>
  <c r="EO45" i="3"/>
  <c r="CY45" i="3"/>
  <c r="EQ255" i="3" s="1"/>
  <c r="EO255" i="3"/>
  <c r="EO969" i="3"/>
  <c r="DT24" i="3"/>
  <c r="EQ969" i="3" s="1"/>
  <c r="CS21" i="3"/>
  <c r="EQ21" i="3" s="1"/>
  <c r="EO21" i="3"/>
  <c r="EO861" i="3"/>
  <c r="DQ21" i="3"/>
  <c r="EQ861" i="3" s="1"/>
</calcChain>
</file>

<file path=xl/sharedStrings.xml><?xml version="1.0" encoding="utf-8"?>
<sst xmlns="http://schemas.openxmlformats.org/spreadsheetml/2006/main" count="648" uniqueCount="193">
  <si>
    <t>LR</t>
  </si>
  <si>
    <t>75_д</t>
  </si>
  <si>
    <t>f</t>
  </si>
  <si>
    <t>70_д</t>
  </si>
  <si>
    <t>RR</t>
  </si>
  <si>
    <t>44_д</t>
  </si>
  <si>
    <t>38_д</t>
  </si>
  <si>
    <t>21_д</t>
  </si>
  <si>
    <t>17_д</t>
  </si>
  <si>
    <t>13_д</t>
  </si>
  <si>
    <t>74_д</t>
  </si>
  <si>
    <t>69_д</t>
  </si>
  <si>
    <t>29_д</t>
  </si>
  <si>
    <t>25_д</t>
  </si>
  <si>
    <t>19_</t>
  </si>
  <si>
    <t>64_д</t>
  </si>
  <si>
    <t>62_д</t>
  </si>
  <si>
    <t>60_д</t>
  </si>
  <si>
    <t>48_д</t>
  </si>
  <si>
    <t>39_д</t>
  </si>
  <si>
    <t>23_д</t>
  </si>
  <si>
    <t>6_д</t>
  </si>
  <si>
    <t>5_д</t>
  </si>
  <si>
    <t>65_д</t>
  </si>
  <si>
    <t>1_д</t>
  </si>
  <si>
    <t>57_д</t>
  </si>
  <si>
    <t>56_д</t>
  </si>
  <si>
    <t>54_д</t>
  </si>
  <si>
    <t>41_д</t>
  </si>
  <si>
    <r>
      <rPr>
        <sz val="9"/>
        <color indexed="8"/>
        <rFont val="Times New Roman"/>
        <family val="1"/>
        <charset val="204"/>
      </rPr>
      <t>8</t>
    </r>
    <r>
      <rPr>
        <sz val="9"/>
        <color indexed="8"/>
        <rFont val="Times New Roman"/>
        <family val="1"/>
        <charset val="204"/>
      </rPr>
      <t>_</t>
    </r>
    <r>
      <rPr>
        <sz val="9"/>
        <color indexed="8"/>
        <rFont val="Times New Roman"/>
        <family val="1"/>
        <charset val="204"/>
      </rPr>
      <t>д</t>
    </r>
  </si>
  <si>
    <r>
      <rPr>
        <sz val="9"/>
        <color indexed="8"/>
        <rFont val="Times New Roman"/>
        <family val="1"/>
        <charset val="204"/>
      </rPr>
      <t>27</t>
    </r>
    <r>
      <rPr>
        <sz val="9"/>
        <color indexed="8"/>
        <rFont val="Times New Roman"/>
        <family val="1"/>
        <charset val="204"/>
      </rPr>
      <t>_</t>
    </r>
    <r>
      <rPr>
        <sz val="9"/>
        <color indexed="8"/>
        <rFont val="Times New Roman"/>
        <family val="1"/>
        <charset val="204"/>
      </rPr>
      <t>д</t>
    </r>
  </si>
  <si>
    <r>
      <rPr>
        <sz val="9"/>
        <color indexed="8"/>
        <rFont val="Times New Roman"/>
        <family val="1"/>
        <charset val="204"/>
      </rPr>
      <t>15</t>
    </r>
    <r>
      <rPr>
        <sz val="9"/>
        <color indexed="8"/>
        <rFont val="Times New Roman"/>
        <family val="1"/>
        <charset val="204"/>
      </rPr>
      <t>_</t>
    </r>
    <r>
      <rPr>
        <sz val="9"/>
        <color indexed="8"/>
        <rFont val="Times New Roman"/>
        <family val="1"/>
        <charset val="204"/>
      </rPr>
      <t>д</t>
    </r>
  </si>
  <si>
    <t>Код</t>
  </si>
  <si>
    <t>Генотип</t>
  </si>
  <si>
    <t>Пол</t>
  </si>
  <si>
    <t>Длина тела (мм)</t>
  </si>
  <si>
    <t>Эндост: min</t>
  </si>
  <si>
    <t>Эндост: max</t>
  </si>
  <si>
    <t>Резорбировано (предпол.)</t>
  </si>
  <si>
    <t>Внешний размер: min</t>
  </si>
  <si>
    <t>Внешний размер: max</t>
  </si>
  <si>
    <t>Возраст</t>
  </si>
  <si>
    <t>Линия 10-й зимовки</t>
  </si>
  <si>
    <t>Видно резорб. линий</t>
  </si>
  <si>
    <t>1-я линия: min max</t>
  </si>
  <si>
    <t>1-я линия: max</t>
  </si>
  <si>
    <t>2-я линия: min</t>
  </si>
  <si>
    <t>2-я линия: max</t>
  </si>
  <si>
    <t>3-я линия: min</t>
  </si>
  <si>
    <t>3-я линия:max</t>
  </si>
  <si>
    <t>4-я линия: min</t>
  </si>
  <si>
    <t>4-я линия: max</t>
  </si>
  <si>
    <t>5-я линия: min</t>
  </si>
  <si>
    <t>5-я линия: max</t>
  </si>
  <si>
    <t>6-я линия: min</t>
  </si>
  <si>
    <t>7-я линия: max</t>
  </si>
  <si>
    <t>Линия 1-й зимовки</t>
  </si>
  <si>
    <t>Линия 2-й зимовки</t>
  </si>
  <si>
    <t>Линия 3-й зимовки</t>
  </si>
  <si>
    <t>Линия 4-й зимовки</t>
  </si>
  <si>
    <t>Линия 5-й зимовки</t>
  </si>
  <si>
    <t>Линия 6-й зимовки</t>
  </si>
  <si>
    <t>Линия 7-й зимовки</t>
  </si>
  <si>
    <t>Линия 8-й зимовки</t>
  </si>
  <si>
    <t>Линия 9-й зимовки</t>
  </si>
  <si>
    <t>6-я линия: max</t>
  </si>
  <si>
    <t>7-я линия: min</t>
  </si>
  <si>
    <t>Внешний размер: среднее</t>
  </si>
  <si>
    <t>Размер на 1-й зимовке</t>
  </si>
  <si>
    <t>Размер на 2-й зимовке</t>
  </si>
  <si>
    <t>Размер на 3-й зимовке</t>
  </si>
  <si>
    <t>Размер на 4-й зимовке</t>
  </si>
  <si>
    <t>Размер на 5-й зимовке</t>
  </si>
  <si>
    <t>Размер на 6-й зимовке</t>
  </si>
  <si>
    <t>Размер на 7-й зимовке</t>
  </si>
  <si>
    <t>Размер на 8-й зимовке</t>
  </si>
  <si>
    <t>Размер на 9-й зимовке</t>
  </si>
  <si>
    <t>Размер на 10-й зимовке</t>
  </si>
  <si>
    <t>Прирост на 2-м году (%)</t>
  </si>
  <si>
    <t>Прирост на 3-м году (%)</t>
  </si>
  <si>
    <t>Прирост на 4-м году (%)</t>
  </si>
  <si>
    <t>Прирост на 5-м году (%)</t>
  </si>
  <si>
    <t>Прирост на 6-м году (%)</t>
  </si>
  <si>
    <t>Прирост на 7-м году (%)</t>
  </si>
  <si>
    <t>Прирост на 8-м году (%)</t>
  </si>
  <si>
    <t>Прирост на 9-м году (%)</t>
  </si>
  <si>
    <t>Прирост на 10-м году (%)</t>
  </si>
  <si>
    <t>Эндост, среднее</t>
  </si>
  <si>
    <t>8-я линия: min</t>
  </si>
  <si>
    <t>8-я линия: max</t>
  </si>
  <si>
    <t>Год</t>
  </si>
  <si>
    <t>Локалитет</t>
  </si>
  <si>
    <t>Добрицкий пруд</t>
  </si>
  <si>
    <t>j</t>
  </si>
  <si>
    <t>m</t>
  </si>
  <si>
    <t>3_д</t>
  </si>
  <si>
    <t>43_д</t>
  </si>
  <si>
    <t>32_д</t>
  </si>
  <si>
    <t>36_д</t>
  </si>
  <si>
    <t>10_д</t>
  </si>
  <si>
    <t>18_д</t>
  </si>
  <si>
    <t>22_д</t>
  </si>
  <si>
    <t>4_д</t>
  </si>
  <si>
    <t>20_д</t>
  </si>
  <si>
    <t>11_д</t>
  </si>
  <si>
    <t>12_д</t>
  </si>
  <si>
    <t>16_д</t>
  </si>
  <si>
    <t>33_д</t>
  </si>
  <si>
    <t>9_д</t>
  </si>
  <si>
    <t>72_д</t>
  </si>
  <si>
    <t>31_д</t>
  </si>
  <si>
    <t>42_д</t>
  </si>
  <si>
    <t>53_д</t>
  </si>
  <si>
    <t>14_д</t>
  </si>
  <si>
    <t>51_д</t>
  </si>
  <si>
    <t>50_д</t>
  </si>
  <si>
    <t>73_д</t>
  </si>
  <si>
    <t>26_д</t>
  </si>
  <si>
    <t>2_д</t>
  </si>
  <si>
    <t>40_д</t>
  </si>
  <si>
    <t>34_д</t>
  </si>
  <si>
    <t>66_д</t>
  </si>
  <si>
    <t>45_д</t>
  </si>
  <si>
    <t>76_д</t>
  </si>
  <si>
    <t>59_д</t>
  </si>
  <si>
    <t>49_д</t>
  </si>
  <si>
    <t>46_д</t>
  </si>
  <si>
    <t>37_д</t>
  </si>
  <si>
    <t>71_д</t>
  </si>
  <si>
    <t>30_д</t>
  </si>
  <si>
    <t>47_д</t>
  </si>
  <si>
    <t>52_д</t>
  </si>
  <si>
    <t>35_д</t>
  </si>
  <si>
    <t>63_д</t>
  </si>
  <si>
    <t>55_д</t>
  </si>
  <si>
    <t>67_д</t>
  </si>
  <si>
    <t>28_д</t>
  </si>
  <si>
    <t>61_д</t>
  </si>
  <si>
    <t>58_д</t>
  </si>
  <si>
    <t>68_д</t>
  </si>
  <si>
    <t>24_д</t>
  </si>
  <si>
    <r>
      <rPr>
        <sz val="9"/>
        <color indexed="8"/>
        <rFont val="Times New Roman"/>
        <family val="1"/>
        <charset val="204"/>
      </rPr>
      <t>LR</t>
    </r>
    <r>
      <rPr>
        <sz val="9"/>
        <color indexed="8"/>
        <rFont val="Times New Roman"/>
        <family val="1"/>
        <charset val="204"/>
      </rPr>
      <t>R</t>
    </r>
  </si>
  <si>
    <t>? 2</t>
  </si>
  <si>
    <t>? 3</t>
  </si>
  <si>
    <t>!</t>
  </si>
  <si>
    <t>? 4</t>
  </si>
  <si>
    <t>?</t>
  </si>
  <si>
    <t>Плоидность</t>
  </si>
  <si>
    <t>Вид</t>
  </si>
  <si>
    <t>Размер в 2003 г</t>
  </si>
  <si>
    <t>Размер в 2004 г</t>
  </si>
  <si>
    <t>Размер в 2005 г</t>
  </si>
  <si>
    <t>Размер в 2006 г</t>
  </si>
  <si>
    <t>Размер в 2007 г</t>
  </si>
  <si>
    <t>Размер в 2008 г</t>
  </si>
  <si>
    <t>Размер в 2009 г</t>
  </si>
  <si>
    <t>Размер в 2010 г</t>
  </si>
  <si>
    <t>Размер в 2011 г</t>
  </si>
  <si>
    <t>Размер в 2012 г</t>
  </si>
  <si>
    <t>Прирост в 2005 г</t>
  </si>
  <si>
    <t>Прирост в 2006 г</t>
  </si>
  <si>
    <t>Прирост в 2007 г</t>
  </si>
  <si>
    <t>Прирост в 2008 г</t>
  </si>
  <si>
    <t>Прирост в 2009 г</t>
  </si>
  <si>
    <t>Прирост в 2010 г</t>
  </si>
  <si>
    <t>Прирост в 2011 г</t>
  </si>
  <si>
    <t>Прирост в 2012 г</t>
  </si>
  <si>
    <t>Размер в 2002 г</t>
  </si>
  <si>
    <t>Размер в 2001 г</t>
  </si>
  <si>
    <t>9-я линия: min</t>
  </si>
  <si>
    <t>9-я линия: max</t>
  </si>
  <si>
    <t>Линия 11-й зимовки</t>
  </si>
  <si>
    <t>Размер на 11-й зимовке</t>
  </si>
  <si>
    <t>Прирост на 11-м году (%)</t>
  </si>
  <si>
    <t>Прирост в 2004 г</t>
  </si>
  <si>
    <t>Прирост в 2003 г</t>
  </si>
  <si>
    <t>Прирост в 2002 г</t>
  </si>
  <si>
    <t>Размер в 2000 г</t>
  </si>
  <si>
    <t>Прирост в 2001 г</t>
  </si>
  <si>
    <t>Прирост в 2000 г</t>
  </si>
  <si>
    <t>j=1</t>
  </si>
  <si>
    <t>f=1</t>
  </si>
  <si>
    <t>m=2</t>
  </si>
  <si>
    <t>RR=1</t>
  </si>
  <si>
    <t>LR=2</t>
  </si>
  <si>
    <t>LLR=3</t>
  </si>
  <si>
    <t>LRR=3</t>
  </si>
  <si>
    <t>L?R=3</t>
  </si>
  <si>
    <t>Прирост</t>
  </si>
  <si>
    <t>В каком году</t>
  </si>
  <si>
    <t>На каком году жизни</t>
  </si>
  <si>
    <r>
      <rPr>
        <sz val="9"/>
        <color indexed="8"/>
        <rFont val="Times New Roman"/>
        <family val="1"/>
        <charset val="204"/>
      </rPr>
      <t>L</t>
    </r>
    <r>
      <rPr>
        <sz val="9"/>
        <color indexed="8"/>
        <rFont val="Times New Roman"/>
        <family val="1"/>
        <charset val="204"/>
      </rPr>
      <t>R</t>
    </r>
  </si>
  <si>
    <t>L?R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</si>
</sst>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center"/>
    </xf>
    <xf numFmtId="0" fontId="0" fillId="5" borderId="2" xfId="0" applyFill="1" applyBorder="1" applyAlignment="1">
      <alignment horizontal="center" vertical="center" textRotation="90"/>
    </xf>
    <xf numFmtId="1" fontId="0" fillId="5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 vertical="center" textRotation="90"/>
    </xf>
    <xf numFmtId="2" fontId="0" fillId="4" borderId="2" xfId="0" applyNumberFormat="1" applyFill="1" applyBorder="1" applyAlignment="1">
      <alignment horizontal="center"/>
    </xf>
    <xf numFmtId="0" fontId="0" fillId="6" borderId="4" xfId="0" applyFill="1" applyBorder="1" applyAlignment="1">
      <alignment horizontal="center" vertical="center" textRotation="90"/>
    </xf>
    <xf numFmtId="9" fontId="0" fillId="6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textRotation="90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90"/>
    </xf>
    <xf numFmtId="0" fontId="0" fillId="2" borderId="2" xfId="0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7" borderId="1" xfId="0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/>
    </xf>
    <xf numFmtId="0" fontId="0" fillId="7" borderId="0" xfId="0" applyFill="1"/>
    <xf numFmtId="0" fontId="4" fillId="7" borderId="5" xfId="0" applyFont="1" applyFill="1" applyBorder="1" applyAlignment="1">
      <alignment horizontal="center" vertical="center" textRotation="90"/>
    </xf>
    <xf numFmtId="0" fontId="4" fillId="7" borderId="0" xfId="0" applyFont="1" applyFill="1"/>
    <xf numFmtId="0" fontId="5" fillId="7" borderId="5" xfId="0" applyFont="1" applyFill="1" applyBorder="1" applyAlignment="1">
      <alignment horizontal="center"/>
    </xf>
    <xf numFmtId="2" fontId="0" fillId="7" borderId="1" xfId="0" applyNumberFormat="1" applyFill="1" applyBorder="1" applyAlignment="1">
      <alignment horizontal="center" vertical="center" textRotation="90"/>
    </xf>
    <xf numFmtId="2" fontId="0" fillId="7" borderId="1" xfId="0" applyNumberFormat="1" applyFill="1" applyBorder="1" applyAlignment="1">
      <alignment horizontal="center"/>
    </xf>
    <xf numFmtId="2" fontId="0" fillId="7" borderId="0" xfId="0" applyNumberFormat="1" applyFill="1"/>
    <xf numFmtId="9" fontId="0" fillId="2" borderId="2" xfId="0" applyNumberFormat="1" applyFill="1" applyBorder="1" applyAlignment="1">
      <alignment horizontal="center"/>
    </xf>
    <xf numFmtId="0" fontId="0" fillId="8" borderId="4" xfId="0" applyFill="1" applyBorder="1" applyAlignment="1">
      <alignment horizontal="center" vertical="center" textRotation="90"/>
    </xf>
    <xf numFmtId="1" fontId="0" fillId="8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9" borderId="0" xfId="0" applyFill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0" fillId="9" borderId="1" xfId="0" applyFill="1" applyBorder="1" applyAlignment="1">
      <alignment horizontal="center" vertical="center" textRotation="90"/>
    </xf>
    <xf numFmtId="0" fontId="0" fillId="9" borderId="3" xfId="0" applyFill="1" applyBorder="1" applyAlignment="1">
      <alignment horizontal="left" vertical="center"/>
    </xf>
    <xf numFmtId="0" fontId="0" fillId="9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99CC00"/>
      <color rgb="FFFFFF66"/>
      <color rgb="FFF8FCCE"/>
      <color rgb="FFFDE5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Неполовозрелые и самки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Лист3!$B$2:$B$53</c:f>
              <c:numCache>
                <c:formatCode>General</c:formatCode>
                <c:ptCount val="5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9</c:v>
                </c:pt>
                <c:pt idx="21">
                  <c:v>5</c:v>
                </c:pt>
                <c:pt idx="22">
                  <c:v>5</c:v>
                </c:pt>
                <c:pt idx="23">
                  <c:v>6</c:v>
                </c:pt>
                <c:pt idx="24">
                  <c:v>5</c:v>
                </c:pt>
                <c:pt idx="25">
                  <c:v>8</c:v>
                </c:pt>
                <c:pt idx="26">
                  <c:v>6</c:v>
                </c:pt>
                <c:pt idx="27">
                  <c:v>5</c:v>
                </c:pt>
                <c:pt idx="28">
                  <c:v>8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8</c:v>
                </c:pt>
                <c:pt idx="34">
                  <c:v>7</c:v>
                </c:pt>
                <c:pt idx="35">
                  <c:v>7</c:v>
                </c:pt>
                <c:pt idx="36">
                  <c:v>8</c:v>
                </c:pt>
                <c:pt idx="37">
                  <c:v>8</c:v>
                </c:pt>
                <c:pt idx="38">
                  <c:v>7</c:v>
                </c:pt>
                <c:pt idx="39">
                  <c:v>8</c:v>
                </c:pt>
                <c:pt idx="40">
                  <c:v>8</c:v>
                </c:pt>
                <c:pt idx="41">
                  <c:v>5</c:v>
                </c:pt>
                <c:pt idx="42">
                  <c:v>6</c:v>
                </c:pt>
                <c:pt idx="43">
                  <c:v>10</c:v>
                </c:pt>
                <c:pt idx="44">
                  <c:v>6</c:v>
                </c:pt>
                <c:pt idx="45">
                  <c:v>8</c:v>
                </c:pt>
                <c:pt idx="46">
                  <c:v>7</c:v>
                </c:pt>
                <c:pt idx="47">
                  <c:v>10</c:v>
                </c:pt>
                <c:pt idx="48">
                  <c:v>9</c:v>
                </c:pt>
                <c:pt idx="49">
                  <c:v>9</c:v>
                </c:pt>
                <c:pt idx="50">
                  <c:v>10</c:v>
                </c:pt>
                <c:pt idx="51">
                  <c:v>8</c:v>
                </c:pt>
              </c:numCache>
            </c:numRef>
          </c:xVal>
          <c:yVal>
            <c:numRef>
              <c:f>Лист3!$C$2:$C$53</c:f>
              <c:numCache>
                <c:formatCode>General</c:formatCode>
                <c:ptCount val="52"/>
                <c:pt idx="0">
                  <c:v>306</c:v>
                </c:pt>
                <c:pt idx="1">
                  <c:v>334</c:v>
                </c:pt>
                <c:pt idx="2">
                  <c:v>327</c:v>
                </c:pt>
                <c:pt idx="3">
                  <c:v>350</c:v>
                </c:pt>
                <c:pt idx="4">
                  <c:v>282</c:v>
                </c:pt>
                <c:pt idx="5">
                  <c:v>379</c:v>
                </c:pt>
                <c:pt idx="6">
                  <c:v>324</c:v>
                </c:pt>
                <c:pt idx="7">
                  <c:v>387</c:v>
                </c:pt>
                <c:pt idx="8">
                  <c:v>421</c:v>
                </c:pt>
                <c:pt idx="9">
                  <c:v>393</c:v>
                </c:pt>
                <c:pt idx="10">
                  <c:v>317</c:v>
                </c:pt>
                <c:pt idx="11">
                  <c:v>412</c:v>
                </c:pt>
                <c:pt idx="12">
                  <c:v>325</c:v>
                </c:pt>
                <c:pt idx="13">
                  <c:v>464</c:v>
                </c:pt>
                <c:pt idx="14">
                  <c:v>356</c:v>
                </c:pt>
                <c:pt idx="15">
                  <c:v>453</c:v>
                </c:pt>
                <c:pt idx="16">
                  <c:v>378</c:v>
                </c:pt>
                <c:pt idx="17">
                  <c:v>410</c:v>
                </c:pt>
                <c:pt idx="18">
                  <c:v>335</c:v>
                </c:pt>
                <c:pt idx="19">
                  <c:v>566</c:v>
                </c:pt>
                <c:pt idx="20">
                  <c:v>949</c:v>
                </c:pt>
                <c:pt idx="21">
                  <c:v>723</c:v>
                </c:pt>
                <c:pt idx="22">
                  <c:v>517</c:v>
                </c:pt>
                <c:pt idx="23">
                  <c:v>568</c:v>
                </c:pt>
                <c:pt idx="24">
                  <c:v>279</c:v>
                </c:pt>
                <c:pt idx="25">
                  <c:v>990</c:v>
                </c:pt>
                <c:pt idx="26">
                  <c:v>592</c:v>
                </c:pt>
                <c:pt idx="27">
                  <c:v>425</c:v>
                </c:pt>
                <c:pt idx="28">
                  <c:v>935</c:v>
                </c:pt>
                <c:pt idx="29">
                  <c:v>600</c:v>
                </c:pt>
                <c:pt idx="30">
                  <c:v>434</c:v>
                </c:pt>
                <c:pt idx="31">
                  <c:v>596</c:v>
                </c:pt>
                <c:pt idx="32">
                  <c:v>524</c:v>
                </c:pt>
                <c:pt idx="33">
                  <c:v>815</c:v>
                </c:pt>
                <c:pt idx="34">
                  <c:v>909</c:v>
                </c:pt>
                <c:pt idx="35">
                  <c:v>760</c:v>
                </c:pt>
                <c:pt idx="36">
                  <c:v>979</c:v>
                </c:pt>
                <c:pt idx="37">
                  <c:v>934</c:v>
                </c:pt>
                <c:pt idx="38">
                  <c:v>809</c:v>
                </c:pt>
                <c:pt idx="39">
                  <c:v>957</c:v>
                </c:pt>
                <c:pt idx="40">
                  <c:v>970</c:v>
                </c:pt>
                <c:pt idx="41">
                  <c:v>792</c:v>
                </c:pt>
                <c:pt idx="42">
                  <c:v>774</c:v>
                </c:pt>
                <c:pt idx="43">
                  <c:v>928</c:v>
                </c:pt>
                <c:pt idx="44">
                  <c:v>704</c:v>
                </c:pt>
                <c:pt idx="45">
                  <c:v>740</c:v>
                </c:pt>
                <c:pt idx="46">
                  <c:v>925</c:v>
                </c:pt>
                <c:pt idx="47">
                  <c:v>939</c:v>
                </c:pt>
                <c:pt idx="48">
                  <c:v>898</c:v>
                </c:pt>
                <c:pt idx="49">
                  <c:v>867</c:v>
                </c:pt>
                <c:pt idx="50">
                  <c:v>931</c:v>
                </c:pt>
                <c:pt idx="51">
                  <c:v>828</c:v>
                </c:pt>
              </c:numCache>
            </c:numRef>
          </c:yVal>
          <c:smooth val="0"/>
        </c:ser>
        <c:ser>
          <c:idx val="1"/>
          <c:order val="1"/>
          <c:tx>
            <c:v>Самцы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Лист3!$B$54:$B$105</c:f>
              <c:numCache>
                <c:formatCode>General</c:formatCode>
                <c:ptCount val="52"/>
                <c:pt idx="0">
                  <c:v>5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9</c:v>
                </c:pt>
                <c:pt idx="9">
                  <c:v>7</c:v>
                </c:pt>
                <c:pt idx="10">
                  <c:v>7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8</c:v>
                </c:pt>
                <c:pt idx="19">
                  <c:v>6</c:v>
                </c:pt>
                <c:pt idx="20">
                  <c:v>7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8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7</c:v>
                </c:pt>
                <c:pt idx="40">
                  <c:v>6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6</c:v>
                </c:pt>
                <c:pt idx="48">
                  <c:v>8</c:v>
                </c:pt>
                <c:pt idx="49">
                  <c:v>7</c:v>
                </c:pt>
                <c:pt idx="50">
                  <c:v>8</c:v>
                </c:pt>
                <c:pt idx="51">
                  <c:v>8</c:v>
                </c:pt>
              </c:numCache>
            </c:numRef>
          </c:xVal>
          <c:yVal>
            <c:numRef>
              <c:f>Лист3!$C$54:$C$105</c:f>
              <c:numCache>
                <c:formatCode>General</c:formatCode>
                <c:ptCount val="52"/>
                <c:pt idx="0">
                  <c:v>522</c:v>
                </c:pt>
                <c:pt idx="1">
                  <c:v>633</c:v>
                </c:pt>
                <c:pt idx="2">
                  <c:v>729</c:v>
                </c:pt>
                <c:pt idx="3">
                  <c:v>509</c:v>
                </c:pt>
                <c:pt idx="4">
                  <c:v>719</c:v>
                </c:pt>
                <c:pt idx="5">
                  <c:v>608</c:v>
                </c:pt>
                <c:pt idx="6">
                  <c:v>589</c:v>
                </c:pt>
                <c:pt idx="7">
                  <c:v>669</c:v>
                </c:pt>
                <c:pt idx="8">
                  <c:v>710</c:v>
                </c:pt>
                <c:pt idx="9">
                  <c:v>694</c:v>
                </c:pt>
                <c:pt idx="10">
                  <c:v>759</c:v>
                </c:pt>
                <c:pt idx="11">
                  <c:v>695</c:v>
                </c:pt>
                <c:pt idx="12">
                  <c:v>727</c:v>
                </c:pt>
                <c:pt idx="13">
                  <c:v>634</c:v>
                </c:pt>
                <c:pt idx="14">
                  <c:v>635</c:v>
                </c:pt>
                <c:pt idx="15">
                  <c:v>730</c:v>
                </c:pt>
                <c:pt idx="16">
                  <c:v>713</c:v>
                </c:pt>
                <c:pt idx="17">
                  <c:v>742</c:v>
                </c:pt>
                <c:pt idx="18">
                  <c:v>616</c:v>
                </c:pt>
                <c:pt idx="19">
                  <c:v>694</c:v>
                </c:pt>
                <c:pt idx="20">
                  <c:v>717</c:v>
                </c:pt>
                <c:pt idx="21">
                  <c:v>753</c:v>
                </c:pt>
                <c:pt idx="22">
                  <c:v>678</c:v>
                </c:pt>
                <c:pt idx="23">
                  <c:v>723</c:v>
                </c:pt>
                <c:pt idx="24">
                  <c:v>651</c:v>
                </c:pt>
                <c:pt idx="25">
                  <c:v>755</c:v>
                </c:pt>
                <c:pt idx="26">
                  <c:v>772</c:v>
                </c:pt>
                <c:pt idx="27">
                  <c:v>725</c:v>
                </c:pt>
                <c:pt idx="28">
                  <c:v>765</c:v>
                </c:pt>
                <c:pt idx="29">
                  <c:v>674</c:v>
                </c:pt>
                <c:pt idx="30">
                  <c:v>749</c:v>
                </c:pt>
                <c:pt idx="31">
                  <c:v>636</c:v>
                </c:pt>
                <c:pt idx="32">
                  <c:v>599</c:v>
                </c:pt>
                <c:pt idx="33">
                  <c:v>687</c:v>
                </c:pt>
                <c:pt idx="34">
                  <c:v>679</c:v>
                </c:pt>
                <c:pt idx="35">
                  <c:v>790</c:v>
                </c:pt>
                <c:pt idx="36">
                  <c:v>731</c:v>
                </c:pt>
                <c:pt idx="37">
                  <c:v>689</c:v>
                </c:pt>
                <c:pt idx="38">
                  <c:v>772</c:v>
                </c:pt>
                <c:pt idx="39">
                  <c:v>631</c:v>
                </c:pt>
                <c:pt idx="40">
                  <c:v>673</c:v>
                </c:pt>
                <c:pt idx="41">
                  <c:v>692</c:v>
                </c:pt>
                <c:pt idx="42">
                  <c:v>693</c:v>
                </c:pt>
                <c:pt idx="43">
                  <c:v>701</c:v>
                </c:pt>
                <c:pt idx="44">
                  <c:v>730</c:v>
                </c:pt>
                <c:pt idx="45">
                  <c:v>712</c:v>
                </c:pt>
                <c:pt idx="46">
                  <c:v>769</c:v>
                </c:pt>
                <c:pt idx="47">
                  <c:v>714</c:v>
                </c:pt>
                <c:pt idx="48">
                  <c:v>727</c:v>
                </c:pt>
                <c:pt idx="49">
                  <c:v>800</c:v>
                </c:pt>
                <c:pt idx="50">
                  <c:v>976</c:v>
                </c:pt>
                <c:pt idx="51">
                  <c:v>734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334488"/>
        <c:axId val="233335664"/>
      </c:scatterChart>
      <c:valAx>
        <c:axId val="23333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335664"/>
        <c:crosses val="autoZero"/>
        <c:crossBetween val="midCat"/>
      </c:valAx>
      <c:valAx>
        <c:axId val="233335664"/>
        <c:scaling>
          <c:orientation val="minMax"/>
          <c:max val="10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334488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884" cy="607218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263"/>
  <sheetViews>
    <sheetView tabSelected="1" topLeftCell="A49" zoomScale="80" zoomScaleNormal="80" workbookViewId="0">
      <selection activeCell="J1" sqref="J1:J1048576"/>
    </sheetView>
  </sheetViews>
  <sheetFormatPr defaultRowHeight="15" x14ac:dyDescent="0.25"/>
  <cols>
    <col min="1" max="1" width="5.140625" bestFit="1" customWidth="1"/>
    <col min="2" max="2" width="3.42578125" customWidth="1"/>
    <col min="3" max="3" width="4.42578125" bestFit="1" customWidth="1"/>
    <col min="4" max="4" width="3.7109375" bestFit="1" customWidth="1"/>
    <col min="5" max="5" width="3.7109375" customWidth="1"/>
    <col min="6" max="6" width="4.28515625" bestFit="1" customWidth="1"/>
    <col min="7" max="7" width="4.28515625" customWidth="1"/>
    <col min="8" max="8" width="5.5703125" style="12" bestFit="1" customWidth="1"/>
    <col min="9" max="9" width="16.42578125" style="12" bestFit="1" customWidth="1"/>
    <col min="10" max="11" width="5" bestFit="1" customWidth="1"/>
    <col min="12" max="12" width="3.7109375" bestFit="1" customWidth="1"/>
    <col min="13" max="14" width="4.5703125" style="27" bestFit="1" customWidth="1"/>
    <col min="15" max="15" width="3.7109375" style="21" bestFit="1" customWidth="1"/>
    <col min="16" max="16" width="5.140625" style="23" bestFit="1" customWidth="1"/>
    <col min="17" max="30" width="5" bestFit="1" customWidth="1"/>
    <col min="31" max="34" width="5" customWidth="1"/>
    <col min="35" max="36" width="5" bestFit="1" customWidth="1"/>
    <col min="37" max="45" width="4.5703125" bestFit="1" customWidth="1"/>
    <col min="46" max="46" width="5" bestFit="1" customWidth="1"/>
    <col min="47" max="47" width="4.5703125" customWidth="1"/>
    <col min="48" max="48" width="4.5703125" bestFit="1" customWidth="1"/>
    <col min="49" max="50" width="4.42578125" bestFit="1" customWidth="1"/>
    <col min="51" max="54" width="4" bestFit="1" customWidth="1"/>
    <col min="55" max="55" width="5" bestFit="1" customWidth="1"/>
    <col min="56" max="56" width="4" bestFit="1" customWidth="1"/>
    <col min="57" max="57" width="3.7109375" bestFit="1" customWidth="1"/>
    <col min="58" max="58" width="3.7109375" customWidth="1"/>
    <col min="59" max="65" width="4.5703125" bestFit="1" customWidth="1"/>
    <col min="66" max="67" width="3.7109375" bestFit="1" customWidth="1"/>
    <col min="68" max="72" width="3.7109375" customWidth="1"/>
    <col min="73" max="74" width="3.7109375" bestFit="1" customWidth="1"/>
    <col min="75" max="77" width="4.42578125" bestFit="1" customWidth="1"/>
    <col min="78" max="78" width="5.42578125" customWidth="1"/>
    <col min="79" max="79" width="6.5703125" customWidth="1"/>
    <col min="80" max="80" width="5.140625" customWidth="1"/>
    <col min="81" max="81" width="5" bestFit="1" customWidth="1"/>
    <col min="82" max="82" width="6.85546875" customWidth="1"/>
    <col min="83" max="83" width="9.42578125" customWidth="1"/>
    <col min="84" max="84" width="7.85546875" customWidth="1"/>
    <col min="85" max="85" width="7.28515625" customWidth="1"/>
    <col min="86" max="86" width="7.85546875" customWidth="1"/>
    <col min="87" max="87" width="6.140625" customWidth="1"/>
    <col min="88" max="88" width="7.42578125" customWidth="1"/>
    <col min="89" max="89" width="5" bestFit="1" customWidth="1"/>
    <col min="90" max="90" width="6.5703125" customWidth="1"/>
    <col min="91" max="91" width="8.5703125" customWidth="1"/>
    <col min="92" max="92" width="8.42578125" customWidth="1"/>
    <col min="93" max="93" width="11.28515625" customWidth="1"/>
    <col min="125" max="125" width="13.140625" bestFit="1" customWidth="1"/>
    <col min="126" max="126" width="16.140625" bestFit="1" customWidth="1"/>
    <col min="127" max="127" width="2.140625" bestFit="1" customWidth="1"/>
    <col min="128" max="128" width="13.140625" bestFit="1" customWidth="1"/>
    <col min="129" max="129" width="16.140625" bestFit="1" customWidth="1"/>
    <col min="130" max="130" width="3.28515625" bestFit="1" customWidth="1"/>
    <col min="131" max="131" width="3.85546875" customWidth="1"/>
    <col min="132" max="133" width="3.7109375" bestFit="1" customWidth="1"/>
    <col min="134" max="134" width="4.140625" bestFit="1" customWidth="1"/>
    <col min="135" max="135" width="4.140625" customWidth="1"/>
    <col min="136" max="137" width="3.7109375" bestFit="1" customWidth="1"/>
    <col min="138" max="138" width="4.140625" bestFit="1" customWidth="1"/>
    <col min="139" max="139" width="3" customWidth="1"/>
    <col min="141" max="141" width="5.140625" customWidth="1"/>
    <col min="142" max="142" width="3.28515625" bestFit="1" customWidth="1"/>
    <col min="143" max="143" width="2.85546875" bestFit="1" customWidth="1"/>
    <col min="144" max="144" width="4.140625" bestFit="1" customWidth="1"/>
    <col min="145" max="145" width="7.28515625" customWidth="1"/>
    <col min="146" max="146" width="5.42578125" bestFit="1" customWidth="1"/>
    <col min="147" max="147" width="3.28515625" bestFit="1" customWidth="1"/>
  </cols>
  <sheetData>
    <row r="1" spans="1:147" ht="132" customHeight="1" x14ac:dyDescent="0.25">
      <c r="A1" s="1" t="s">
        <v>32</v>
      </c>
      <c r="B1" s="16" t="s">
        <v>41</v>
      </c>
      <c r="C1" s="2" t="s">
        <v>35</v>
      </c>
      <c r="D1" s="13" t="s">
        <v>34</v>
      </c>
      <c r="E1" s="2" t="s">
        <v>148</v>
      </c>
      <c r="F1" s="2" t="s">
        <v>33</v>
      </c>
      <c r="G1" s="2" t="s">
        <v>147</v>
      </c>
      <c r="H1" s="2" t="s">
        <v>90</v>
      </c>
      <c r="I1" s="2" t="s">
        <v>91</v>
      </c>
      <c r="J1" s="4" t="s">
        <v>36</v>
      </c>
      <c r="K1" s="2" t="s">
        <v>37</v>
      </c>
      <c r="L1" s="15" t="s">
        <v>43</v>
      </c>
      <c r="M1" s="25" t="s">
        <v>87</v>
      </c>
      <c r="N1" s="25" t="s">
        <v>67</v>
      </c>
      <c r="O1" s="19" t="s">
        <v>38</v>
      </c>
      <c r="P1" s="22"/>
      <c r="Q1" s="4" t="s">
        <v>44</v>
      </c>
      <c r="R1" s="2" t="s">
        <v>45</v>
      </c>
      <c r="S1" s="4" t="s">
        <v>46</v>
      </c>
      <c r="T1" s="2" t="s">
        <v>47</v>
      </c>
      <c r="U1" s="4" t="s">
        <v>48</v>
      </c>
      <c r="V1" s="2" t="s">
        <v>49</v>
      </c>
      <c r="W1" s="4" t="s">
        <v>50</v>
      </c>
      <c r="X1" s="2" t="s">
        <v>51</v>
      </c>
      <c r="Y1" s="4" t="s">
        <v>52</v>
      </c>
      <c r="Z1" s="2" t="s">
        <v>53</v>
      </c>
      <c r="AA1" s="4" t="s">
        <v>54</v>
      </c>
      <c r="AB1" s="2" t="s">
        <v>65</v>
      </c>
      <c r="AC1" s="4" t="s">
        <v>66</v>
      </c>
      <c r="AD1" s="2" t="s">
        <v>55</v>
      </c>
      <c r="AE1" s="4" t="s">
        <v>88</v>
      </c>
      <c r="AF1" s="2" t="s">
        <v>89</v>
      </c>
      <c r="AG1" s="4" t="s">
        <v>169</v>
      </c>
      <c r="AH1" s="2" t="s">
        <v>170</v>
      </c>
      <c r="AI1" s="4" t="s">
        <v>39</v>
      </c>
      <c r="AJ1" s="2" t="s">
        <v>40</v>
      </c>
      <c r="AK1" s="8" t="s">
        <v>56</v>
      </c>
      <c r="AL1" s="8" t="s">
        <v>57</v>
      </c>
      <c r="AM1" s="8" t="s">
        <v>58</v>
      </c>
      <c r="AN1" s="8" t="s">
        <v>59</v>
      </c>
      <c r="AO1" s="8" t="s">
        <v>60</v>
      </c>
      <c r="AP1" s="8" t="s">
        <v>61</v>
      </c>
      <c r="AQ1" s="8" t="s">
        <v>62</v>
      </c>
      <c r="AR1" s="8" t="s">
        <v>63</v>
      </c>
      <c r="AS1" s="8" t="s">
        <v>64</v>
      </c>
      <c r="AT1" s="8" t="s">
        <v>42</v>
      </c>
      <c r="AU1" s="8" t="s">
        <v>171</v>
      </c>
      <c r="AV1" s="6" t="s">
        <v>68</v>
      </c>
      <c r="AW1" s="6" t="s">
        <v>69</v>
      </c>
      <c r="AX1" s="6" t="s">
        <v>70</v>
      </c>
      <c r="AY1" s="6" t="s">
        <v>71</v>
      </c>
      <c r="AZ1" s="6" t="s">
        <v>72</v>
      </c>
      <c r="BA1" s="6" t="s">
        <v>73</v>
      </c>
      <c r="BB1" s="6" t="s">
        <v>74</v>
      </c>
      <c r="BC1" s="6" t="s">
        <v>75</v>
      </c>
      <c r="BD1" s="6" t="s">
        <v>76</v>
      </c>
      <c r="BE1" s="6" t="s">
        <v>77</v>
      </c>
      <c r="BF1" s="6" t="s">
        <v>172</v>
      </c>
      <c r="BG1" s="10" t="s">
        <v>78</v>
      </c>
      <c r="BH1" s="10" t="s">
        <v>79</v>
      </c>
      <c r="BI1" s="10" t="s">
        <v>80</v>
      </c>
      <c r="BJ1" s="10" t="s">
        <v>81</v>
      </c>
      <c r="BK1" s="10" t="s">
        <v>82</v>
      </c>
      <c r="BL1" s="10" t="s">
        <v>83</v>
      </c>
      <c r="BM1" s="10" t="s">
        <v>84</v>
      </c>
      <c r="BN1" s="10" t="s">
        <v>85</v>
      </c>
      <c r="BO1" s="10" t="s">
        <v>86</v>
      </c>
      <c r="BP1" s="10" t="s">
        <v>173</v>
      </c>
      <c r="BQ1" s="29" t="s">
        <v>177</v>
      </c>
      <c r="BR1" s="29" t="s">
        <v>168</v>
      </c>
      <c r="BS1" s="29" t="s">
        <v>167</v>
      </c>
      <c r="BT1" s="29" t="s">
        <v>149</v>
      </c>
      <c r="BU1" s="29" t="s">
        <v>150</v>
      </c>
      <c r="BV1" s="29" t="s">
        <v>151</v>
      </c>
      <c r="BW1" s="29" t="s">
        <v>152</v>
      </c>
      <c r="BX1" s="29" t="s">
        <v>153</v>
      </c>
      <c r="BY1" s="29" t="s">
        <v>154</v>
      </c>
      <c r="BZ1" s="29" t="s">
        <v>155</v>
      </c>
      <c r="CA1" s="29" t="s">
        <v>156</v>
      </c>
      <c r="CB1" s="29" t="s">
        <v>157</v>
      </c>
      <c r="CC1" s="29" t="s">
        <v>158</v>
      </c>
      <c r="CD1" s="31" t="s">
        <v>179</v>
      </c>
      <c r="CE1" s="31" t="s">
        <v>176</v>
      </c>
      <c r="CF1" s="31" t="s">
        <v>175</v>
      </c>
      <c r="CG1" s="31" t="s">
        <v>174</v>
      </c>
      <c r="CH1" s="31" t="s">
        <v>159</v>
      </c>
      <c r="CI1" s="31" t="s">
        <v>160</v>
      </c>
      <c r="CJ1" s="31" t="s">
        <v>161</v>
      </c>
      <c r="CK1" s="31" t="s">
        <v>162</v>
      </c>
      <c r="CL1" s="31" t="s">
        <v>163</v>
      </c>
      <c r="CM1" s="31" t="s">
        <v>164</v>
      </c>
      <c r="CN1" s="31" t="s">
        <v>165</v>
      </c>
      <c r="CO1" s="31" t="s">
        <v>166</v>
      </c>
      <c r="CQ1" s="41"/>
      <c r="CR1" s="42" t="s">
        <v>178</v>
      </c>
      <c r="CS1" s="40"/>
      <c r="CT1" s="41"/>
      <c r="CU1" s="42" t="s">
        <v>176</v>
      </c>
      <c r="CV1" s="40"/>
      <c r="CW1" s="41"/>
      <c r="CX1" s="42" t="s">
        <v>175</v>
      </c>
      <c r="CY1" s="40"/>
      <c r="CZ1" s="41"/>
      <c r="DA1" s="42" t="s">
        <v>174</v>
      </c>
      <c r="DB1" s="40"/>
      <c r="DC1" s="41"/>
      <c r="DD1" s="42" t="s">
        <v>159</v>
      </c>
      <c r="DE1" s="40"/>
      <c r="DF1" s="41"/>
      <c r="DG1" s="42" t="s">
        <v>160</v>
      </c>
      <c r="DH1" s="40"/>
      <c r="DI1" s="41"/>
      <c r="DJ1" s="42" t="s">
        <v>161</v>
      </c>
      <c r="DK1" s="40"/>
      <c r="DL1" s="41"/>
      <c r="DM1" s="42" t="s">
        <v>162</v>
      </c>
      <c r="DN1" s="40"/>
      <c r="DO1" s="41"/>
      <c r="DP1" s="42" t="s">
        <v>163</v>
      </c>
      <c r="DQ1" s="40"/>
      <c r="DR1" s="41"/>
      <c r="DS1" s="42" t="s">
        <v>164</v>
      </c>
      <c r="DT1" s="40"/>
      <c r="DU1" s="41"/>
      <c r="DV1" s="42" t="s">
        <v>165</v>
      </c>
      <c r="DW1" s="40"/>
      <c r="DX1" s="41"/>
      <c r="DY1" s="42" t="s">
        <v>166</v>
      </c>
      <c r="DZ1" s="40"/>
      <c r="EA1" s="38"/>
      <c r="EB1" s="43" t="s">
        <v>41</v>
      </c>
      <c r="EC1" s="43" t="s">
        <v>34</v>
      </c>
      <c r="ED1" s="43" t="s">
        <v>33</v>
      </c>
      <c r="EE1" s="38"/>
      <c r="EF1" s="43" t="str">
        <f>B1</f>
        <v>Возраст</v>
      </c>
      <c r="EG1" s="43" t="str">
        <f>D1</f>
        <v>Пол</v>
      </c>
      <c r="EH1" s="43" t="str">
        <f>F1</f>
        <v>Генотип</v>
      </c>
      <c r="EL1" s="43" t="s">
        <v>41</v>
      </c>
      <c r="EM1" s="43" t="s">
        <v>34</v>
      </c>
      <c r="EN1" s="43" t="s">
        <v>33</v>
      </c>
      <c r="EO1" s="43" t="s">
        <v>188</v>
      </c>
      <c r="EP1" s="43" t="s">
        <v>189</v>
      </c>
      <c r="EQ1" s="43" t="s">
        <v>190</v>
      </c>
    </row>
    <row r="2" spans="1:147" x14ac:dyDescent="0.25">
      <c r="A2" s="12">
        <v>868</v>
      </c>
      <c r="B2" s="17">
        <f>IF(SUM(AK2:AT2)=0,0,IF(SUM(AL2:AT2)=0,1,IF(SUM(AM2:AT2)=0,2,IF(SUM(AN2:AT2)=0,3,IF(SUM(AO2:AT2)=0,4,IF(SUM(AP2:AT2)=0,5,IF(SUM(AQ2:AT2)=0,6,IF(SUM(AR2:AT2)=0,7,IF(SUM(AS2:AT2)=0,8,IF(SUM(AT2)=0,9,10))))))))))</f>
        <v>2</v>
      </c>
      <c r="C2" s="14">
        <v>306</v>
      </c>
      <c r="D2" s="14" t="s">
        <v>93</v>
      </c>
      <c r="E2" s="3"/>
      <c r="F2" s="3" t="s">
        <v>0</v>
      </c>
      <c r="G2" s="3">
        <v>2</v>
      </c>
      <c r="H2" s="3">
        <v>2008</v>
      </c>
      <c r="I2" s="3" t="s">
        <v>92</v>
      </c>
      <c r="J2" s="5">
        <v>0.17</v>
      </c>
      <c r="K2" s="3">
        <v>0.21000000000000002</v>
      </c>
      <c r="L2" s="3">
        <v>1</v>
      </c>
      <c r="M2" s="26">
        <f t="shared" ref="M2:M33" si="0">(J2+K2)/2</f>
        <v>0.19</v>
      </c>
      <c r="N2" s="26">
        <f>(AI2+AJ2)/2</f>
        <v>0.34000000000000008</v>
      </c>
      <c r="O2" s="20">
        <v>1</v>
      </c>
      <c r="P2" s="24"/>
      <c r="Q2" s="5">
        <v>0.31000000000000005</v>
      </c>
      <c r="R2" s="3">
        <v>0.37000000000000005</v>
      </c>
      <c r="S2" s="5"/>
      <c r="T2" s="3"/>
      <c r="U2" s="5"/>
      <c r="V2" s="3"/>
      <c r="W2" s="5"/>
      <c r="X2" s="3"/>
      <c r="Y2" s="5"/>
      <c r="Z2" s="3"/>
      <c r="AA2" s="5"/>
      <c r="AB2" s="3"/>
      <c r="AC2" s="5"/>
      <c r="AD2" s="3"/>
      <c r="AE2" s="5"/>
      <c r="AF2" s="3"/>
      <c r="AG2" s="5"/>
      <c r="AH2" s="3"/>
      <c r="AI2" s="5">
        <v>0.31000000000000005</v>
      </c>
      <c r="AJ2" s="3">
        <v>0.37000000000000005</v>
      </c>
      <c r="AK2" s="9">
        <f>IF($O2=0,(Q2+R2)/2,0)</f>
        <v>0</v>
      </c>
      <c r="AL2" s="9">
        <f>IF($O2=0,(S2+T2)/2,0)+IF($O2=1,(Q2+R2)/2,0)</f>
        <v>0.34000000000000008</v>
      </c>
      <c r="AM2" s="9">
        <f>IF($O2=0,(U2+V2)/2,0)+IF($O2=1,(S2+T2)/2,0)+IF($O2=2,(Q2+R2)/2,0)</f>
        <v>0</v>
      </c>
      <c r="AN2" s="9">
        <f>IF($O2=0,(W2+X2)/2,0)+IF($O2=1,(U2+V2)/2,0)+IF($O2=2,(S2+T2)/2,0)+IF($O2=3,(Q2+R2)/2,0)</f>
        <v>0</v>
      </c>
      <c r="AO2" s="9">
        <f>IF($O2=0,(Y2+Z2)/2,0)+IF($O2=1,(W2+X2)/2,0)+IF($O2=2,(U2+V2)/2,0)+IF($O2=3,(S2+T2)/2,0)+IF($O2=4,(Q2+R2)/2,0)</f>
        <v>0</v>
      </c>
      <c r="AP2" s="9">
        <f>IF($O2=0,(AA2+AB2)/2,0)+IF($O2=1,(Y2+Z2)/2,0)+IF($O2=2,(W2+X2)/2,0)+IF($O2=3,(U2+V2)/2,0)+IF($O2=4,(S2+T2)/2,0)+IF($O2=5,(Q2+R2)/2,0)</f>
        <v>0</v>
      </c>
      <c r="AQ2" s="9">
        <f>IF($O2=0,(AC2+AD2)/2,0)+IF($O2=1,(AA2+AB2)/2,0)+IF($O2=2,(Y2+Z2)/2,0)+IF($O2=3,(W2+X2)/2,0)+IF($O2=4,(U2+V2)/2,0)+IF($O2=5,(S2+T2)/2,0)+IF($O2=6,(Q2+R2)/2,0)</f>
        <v>0</v>
      </c>
      <c r="AR2" s="9">
        <f>IF($O2=0,(AE2+AF2)/2,0)+IF($O2=1,(AC2+AD2)/2,0)+IF($O2=2,(AA2+AB2)/2,0)+IF($O2=3,(Y2+Z2)/2,0)+IF($O2=4,(W2+X2)/2,0)+IF($O2=5,(U2+V2)/2,0)+IF($O2=6,(S2+T2)/2,0)</f>
        <v>0</v>
      </c>
      <c r="AS2" s="9">
        <f>IF($O2=0,(AG2+AH2)/2,0)+IF($O2=1,(AE2+AF2)/2,0)+IF($O2=2,(AC2+AD2)/2,0)+IF($O2=3,(AA2+AB2)/2,0)+IF($O2=4,(Y2+Z2)/2,0)+IF($O2=5,(W2+X2)/2,0)+IF($O2=6,(U2+V2)/2,0)</f>
        <v>0</v>
      </c>
      <c r="AT2" s="9">
        <f>IF($O2=1,(AG2+AH2)/2,0)+IF($O2=2,(AE2+AF2)/2,0)+IF($O2=3,(AC2+AD2)/2,0)+IF($O2=4,(AA2+AB2)/2,0)+IF($O2=5,(Y2+Z2)/2,0)+IF($O2=6,(W2+X2)/2,0)</f>
        <v>0</v>
      </c>
      <c r="AU2" s="9">
        <f>IF($O2=2,(AG2+AH2)/2,0)+IF($O2=3,(AE2+AF2)/2,0)+IF($O2=4,(AC2+AD2)/2,0)+IF($O2=5,(AA2+AB2)/2,0)+IF($O2=6,(Y2+Z2)/2,0)</f>
        <v>0</v>
      </c>
      <c r="AV2" s="7">
        <f>IF($N2&gt;0,$C2*AK2/$N2,0)</f>
        <v>0</v>
      </c>
      <c r="AW2" s="7">
        <f>IF($N2&gt;0,$C2*AL2/$N2,0)</f>
        <v>306</v>
      </c>
      <c r="AX2" s="7">
        <f>IF($N2&gt;0,$C2*AM2/$N2,0)</f>
        <v>0</v>
      </c>
      <c r="AY2" s="7">
        <f>IF($N2&gt;0,$C2*AN2/$N2,0)</f>
        <v>0</v>
      </c>
      <c r="AZ2" s="7">
        <f>IF($N2&gt;0,$C2*AO2/$N2,0)</f>
        <v>0</v>
      </c>
      <c r="BA2" s="7">
        <f>IF($N2&gt;0,$C2*AP2/$N2,0)</f>
        <v>0</v>
      </c>
      <c r="BB2" s="7">
        <f>IF($N2&gt;0,$C2*AQ2/$N2,0)</f>
        <v>0</v>
      </c>
      <c r="BC2" s="7">
        <f>IF($N2&gt;0,$C2*AR2/$N2,0)</f>
        <v>0</v>
      </c>
      <c r="BD2" s="7">
        <f>IF($N2&gt;0,$C2*AS2/$N2,0)</f>
        <v>0</v>
      </c>
      <c r="BE2" s="7">
        <f>IF($N2&gt;0,$C2*AT2/$N2,0)</f>
        <v>0</v>
      </c>
      <c r="BF2" s="7">
        <f>IF($N2&gt;0,$C2*AU2/$N2,0)</f>
        <v>0</v>
      </c>
      <c r="BG2" s="11">
        <f>IF(AV2&gt;0,IF(AW2&gt;0,(AW2-AV2)/AV2,0),0)</f>
        <v>0</v>
      </c>
      <c r="BH2" s="11">
        <f t="shared" ref="BH2:BP2" si="1">IF(AW2&gt;0,IF(AX2&gt;0,(AX2-AW2)/AW2,0),0)</f>
        <v>0</v>
      </c>
      <c r="BI2" s="11">
        <f t="shared" si="1"/>
        <v>0</v>
      </c>
      <c r="BJ2" s="11">
        <f t="shared" si="1"/>
        <v>0</v>
      </c>
      <c r="BK2" s="11">
        <f t="shared" si="1"/>
        <v>0</v>
      </c>
      <c r="BL2" s="11">
        <f t="shared" si="1"/>
        <v>0</v>
      </c>
      <c r="BM2" s="11">
        <f t="shared" si="1"/>
        <v>0</v>
      </c>
      <c r="BN2" s="11">
        <f t="shared" si="1"/>
        <v>0</v>
      </c>
      <c r="BO2" s="11">
        <f t="shared" si="1"/>
        <v>0</v>
      </c>
      <c r="BP2" s="11">
        <f t="shared" si="1"/>
        <v>0</v>
      </c>
      <c r="BQ2" s="30">
        <f t="shared" ref="BQ2:BQ33" si="2">IF(($H2-$B2)=1996,AZ2,0)+IF(($H2-$B2)=1996,AY2,0)+IF(($H2-$B2)=1998,AX2,0)+IF(($H2-$B2)=1999,AW2,0)+IF(($H2-$B2)=2000,AV2,0)</f>
        <v>0</v>
      </c>
      <c r="BR2" s="30">
        <f t="shared" ref="BR2:BR33" si="3">IF(($H2-$B2)=1996,BA2,0)+IF(($H2-$B2)=1996,AZ2,0)+IF(($H2-$B2)=1998,AY2,0)+IF(($H2-$B2)=1999,AX2,0)+IF(($H2-$B2)=2000,AW2,0)+IF(($H2-$B2)=2001,AV2,0)</f>
        <v>0</v>
      </c>
      <c r="BS2" s="30">
        <f t="shared" ref="BS2:BS33" si="4">IF(($H2-$B2)=1996,BB2,0)+IF(($H2-$B2)=1996,BA2,0)+IF(($H2-$B2)=1998,AZ2,0)+IF(($H2-$B2)=1999,AY2,0)+IF(($H2-$B2)=2000,AX2,0)+IF(($H2-$B2)=2001,AW2,0)+IF(($H2-$B2)=2002,AV2,0)</f>
        <v>0</v>
      </c>
      <c r="BT2" s="30">
        <f t="shared" ref="BT2:BT33" si="5">IF(($H2-$B2)=1996,BC2,0)+IF(($H2-$B2)=1996,BB2,0)+IF(($H2-$B2)=1998,BA2,0)+IF(($H2-$B2)=1999,AZ2,0)+IF(($H2-$B2)=2000,AY2,0)+IF(($H2-$B2)=2001,AX2,0)+IF(($H2-$B2)=2002,AW2,0)+IF(($H2-$B2)=2003,AV2,0)</f>
        <v>0</v>
      </c>
      <c r="BU2" s="30">
        <f t="shared" ref="BU2:BU33" si="6">IF(($H2-$B2)=1996,BD2,0)+IF(($H2-$B2)=1996,BC2,0)+IF(($H2-$B2)=1998,BB2,0)+IF(($H2-$B2)=1999,BA2,0)+IF(($H2-$B2)=2000,AZ2,0)+IF(($H2-$B2)=2001,AY2,0)+IF(($H2-$B2)=2002,AX2,0)+IF(($H2-$B2)=2003,AW2,0)+IF(($H2-$B2)=2004,AV2,0)</f>
        <v>0</v>
      </c>
      <c r="BV2" s="30">
        <f t="shared" ref="BV2:BV33" si="7">IF(($H2-$B2)=1996,BE2,0)+IF(($H2-$B2)=1996,BD2,0)+IF(($H2-$B2)=1998,BC2,0)+IF(($H2-$B2)=1999,BB2,0)+IF(($H2-$B2)=2000,BA2,0)+IF(($H2-$B2)=2001,AZ2,0)+IF(($H2-$B2)=2002,AY2,0)+IF(($H2-$B2)=2003,AX2,0)+IF(($H2-$B2)=2004,AW2,0)+IF(($H2-$B2)=2005,AV2,0)</f>
        <v>0</v>
      </c>
      <c r="BW2" s="30">
        <f t="shared" ref="BW2:BW33" si="8">IF(($H2-$B2)=1996,BF2,0)+IF(($H2-$B2)=1996,BE2,0)+IF(($H2-$B2)=1998,BD2,0)+IF(($H2-$B2)=1999,BC2,0)+IF(($H2-$B2)=2000,BB2,0)+IF(($H2-$B2)=2001,BA2,0)+IF(($H2-$B2)=2002,AZ2,0)+IF(($H2-$B2)=2003,AY2,0)+IF(($H2-$B2)=2004,AX2,0)+IF(($H2-$B2)=2005,AW2,0)+IF(($H2-$B2)=2006,AV2,0)</f>
        <v>0</v>
      </c>
      <c r="BX2" s="30">
        <f t="shared" ref="BX2:BX33" si="9">IF(($H2-$B2)=1996,BF2,0)+IF(($H2-$B2)=1998,BE2,0)+IF(($H2-$B2)=1999,BD2,0)+IF(($H2-$B2)=2000,BC2,0)+IF(($H2-$B2)=2001,BB2,0)+IF(($H2-$B2)=2002,BA2,0)+IF(($H2-$B2)=2003,AZ2,0)+IF(($H2-$B2)=2004,AY2,0)+IF(($H2-$B2)=2005,AX2,0)+IF(($H2-$B2)=2006,AW2,0)+IF(($H2-$B2)=2007,AV2,0)</f>
        <v>306</v>
      </c>
      <c r="BY2" s="30">
        <f t="shared" ref="BY2:BY33" si="10">IF(($H2-$B2)=1998,BF2,0)+IF(($H2-$B2)=1999,BE2,0)+IF(($H2-$B2)=2000,BD2,0)+IF(($H2-$B2)=2001,BC2,0)+IF(($H2-$B2)=2002,BB2,0)+IF(($H2-$B2)=2003,BA2,0)+IF(($H2-$B2)=2004,AZ2,0)+IF(($H2-$B2)=2005,AY2,0)+IF(($H2-$B2)=2006,AX2,0)+IF(($H2-$B2)=2007,AW2,0)+IF(($H2-$B2)=2008,AV2,0)</f>
        <v>0</v>
      </c>
      <c r="BZ2" s="30">
        <f t="shared" ref="BZ2:BZ33" si="11">IF(($H2-$B2)=1999,BF2,0)+IF(($H2-$B2)=2000,BE2,0)+IF(($H2-$B2)=2001,BD2,0)+IF(($H2-$B2)=2002,BC2,0)+IF(($H2-$B2)=2003,BB2,0)+IF(($H2-$B2)=2004,BA2,0)+IF(($H2-$B2)=2005,AZ2,0)+IF(($H2-$B2)=2006,AY2,0)+IF(($H2-$B2)=2007,AX2,0)+IF(($H2-$B2)=2008,AW2,0)+IF(($H2-$B2)=2009,AV2,0)</f>
        <v>0</v>
      </c>
      <c r="CA2" s="30">
        <f t="shared" ref="CA2:CA33" si="12">IF(($H2-$B2)=2000,BF2,0)+IF(($H2-$B2)=2001,BE2,0)+IF(($H2-$B2)=2002,BD2,0)+IF(($H2-$B2)=2003,BC2,0)+IF(($H2-$B2)=2004,BB2,0)+IF(($H2-$B2)=2005,BA2,0)+IF(($H2-$B2)=2006,AZ2,0)+IF(($H2-$B2)=2007,AY2,0)+IF(($H2-$B2)=2008,AX2,0)+IF(($H2-$B2)=2009,AW2,0)+IF(($H2-$B2)=2010,AV2,0)</f>
        <v>0</v>
      </c>
      <c r="CB2" s="30">
        <f t="shared" ref="CB2:CB33" si="13">IF(($H2-$B2)=2001,BF2,0)+IF(($H2-$B2)=2002,BE2,0)+IF(($H2-$B2)=2003,BD2,0)+IF(($H2-$B2)=2004,BC2,0)+IF(($H2-$B2)=2005,BB2,0)+IF(($H2-$B2)=2006,BA2,0)+IF(($H2-$B2)=2007,AZ2,0)+IF(($H2-$B2)=2008,AY2,0)+IF(($H2-$B2)=2009,AX2,0)+IF(($H2-$B2)=2010,AW2,0)+IF(($H2-$B2)=2011,AV2,0)</f>
        <v>0</v>
      </c>
      <c r="CC2" s="30">
        <f t="shared" ref="CC2:CC33" si="14">IF(($H2-$B2)=2002,BF2,0)+IF(($H2-$B2)=2003,BE2,0)+IF(($H2-$B2)=2004,BD2,0)+IF(($H2-$B2)=2005,BC2,0)+IF(($H2-$B2)=2006,BB2,0)+IF(($H2-$B2)=2007,BA2,0)+IF(($H2-$B2)=2008,AZ2,0)+IF(($H2-$B2)=2009,AY2,0)+IF(($H2-$B2)=2010,AX2,0)+IF(($H2-$B2)=2011,AW2,0)+IF(($H2-$B2)=2012,AV2,0)</f>
        <v>0</v>
      </c>
      <c r="CD2" s="28">
        <f>IF(BQ2&gt;0,IF(BR2&gt;0,(BR2-BQ2)/BQ2,0),0)</f>
        <v>0</v>
      </c>
      <c r="CE2" s="28">
        <f t="shared" ref="CE2:CE65" si="15">IF(BR2&gt;0,IF(BS2&gt;0,(BS2-BR2)/BR2,0),0)</f>
        <v>0</v>
      </c>
      <c r="CF2" s="28">
        <f t="shared" ref="CF2:CF65" si="16">IF(BS2&gt;0,IF(BT2&gt;0,(BT2-BS2)/BS2,0),0)</f>
        <v>0</v>
      </c>
      <c r="CG2" s="28">
        <f t="shared" ref="CG2:CG65" si="17">IF(BT2&gt;0,IF(BU2&gt;0,(BU2-BT2)/BT2,0),0)</f>
        <v>0</v>
      </c>
      <c r="CH2" s="28">
        <f t="shared" ref="CH2:CH65" si="18">IF(BU2&gt;0,IF(BV2&gt;0,(BV2-BU2)/BU2,0),0)</f>
        <v>0</v>
      </c>
      <c r="CI2" s="28">
        <f t="shared" ref="CI2:CI65" si="19">IF(BV2&gt;0,IF(BW2&gt;0,(BW2-BV2)/BV2,0),0)</f>
        <v>0</v>
      </c>
      <c r="CJ2" s="28">
        <f t="shared" ref="CJ2:CJ65" si="20">IF(BW2&gt;0,IF(BX2&gt;0,(BX2-BW2)/BW2,0),0)</f>
        <v>0</v>
      </c>
      <c r="CK2" s="28">
        <f t="shared" ref="CK2:CK65" si="21">IF(BX2&gt;0,IF(BY2&gt;0,(BY2-BX2)/BX2,0),0)</f>
        <v>0</v>
      </c>
      <c r="CL2" s="28">
        <f t="shared" ref="CL2:CL65" si="22">IF(BY2&gt;0,IF(BZ2&gt;0,(BZ2-BY2)/BY2,0),0)</f>
        <v>0</v>
      </c>
      <c r="CM2" s="28">
        <f t="shared" ref="CM2:CM65" si="23">IF(BZ2&gt;0,IF(CA2&gt;0,(CA2-BZ2)/BZ2,0),0)</f>
        <v>0</v>
      </c>
      <c r="CN2" s="28">
        <f t="shared" ref="CN2:CN65" si="24">IF(CA2&gt;0,IF(CB2&gt;0,(CB2-CA2)/CA2,0),0)</f>
        <v>0</v>
      </c>
      <c r="CO2" s="28">
        <f t="shared" ref="CO2:CO65" si="25">IF(CB2&gt;0,IF(CC2&gt;0,(CC2-CB2)/CB2,0),0)</f>
        <v>0</v>
      </c>
      <c r="CQ2" s="36">
        <f t="shared" ref="CQ2:CQ65" si="26">IF(BQ2&gt;0,IF(BR2&gt;0,(BR2-BQ2)/BQ2,0),0)</f>
        <v>0</v>
      </c>
      <c r="CR2" s="37">
        <v>2001</v>
      </c>
      <c r="CS2" s="33">
        <f t="shared" ref="CS2:CS65" si="27">IF(CQ2=0,0,IF(CQ2=$BP2,11,IF(CQ2=$BO2,10,IF(CQ2=$BN2,9,IF(CQ2=$BM2,8,IF(CQ2=$BL2,7,IF(CQ2=$BK2,6,IF(CQ2=$BJ2,5,IF(CQ2=$BI2,4,IF(CQ2=$BH2,3,IF(CQ2=$BG2,2,99)))))))))))</f>
        <v>0</v>
      </c>
      <c r="CT2" s="36">
        <f t="shared" ref="CT2:CT65" si="28">IF(BR2&gt;0,IF(BS2&gt;0,(BS2-BR2)/BR2,0),0)</f>
        <v>0</v>
      </c>
      <c r="CU2" s="37">
        <v>2002</v>
      </c>
      <c r="CV2" s="33">
        <f t="shared" ref="CV2:CV65" si="29">IF(CT2=0,0,IF(CT2=$BP2,11,IF(CT2=$BO2,10,IF(CT2=$BN2,9,IF(CT2=$BM2,8,IF(CT2=$BL2,7,IF(CT2=$BK2,6,IF(CT2=$BJ2,5,IF(CT2=$BI2,4,IF(CT2=$BH2,3,IF(CT2=$BG2,2,99)))))))))))</f>
        <v>0</v>
      </c>
      <c r="CW2" s="36">
        <f t="shared" ref="CW2:CW65" si="30">IF(BS2&gt;0,IF(BT2&gt;0,(BT2-BS2)/BS2,0),0)</f>
        <v>0</v>
      </c>
      <c r="CX2" s="37">
        <v>2003</v>
      </c>
      <c r="CY2" s="33">
        <f t="shared" ref="CY2:CY65" si="31">IF(CW2=0,0,IF(CW2=$BP2,11,IF(CW2=$BO2,10,IF(CW2=$BN2,9,IF(CW2=$BM2,8,IF(CW2=$BL2,7,IF(CW2=$BK2,6,IF(CW2=$BJ2,5,IF(CW2=$BI2,4,IF(CW2=$BH2,3,IF(CW2=$BG2,2,99)))))))))))</f>
        <v>0</v>
      </c>
      <c r="CZ2" s="36">
        <f t="shared" ref="CZ2:CZ65" si="32">IF(BT2&gt;0,IF(BU2&gt;0,(BU2-BT2)/BT2,0),0)</f>
        <v>0</v>
      </c>
      <c r="DA2" s="37">
        <v>2004</v>
      </c>
      <c r="DB2" s="33">
        <f t="shared" ref="DB2:DB65" si="33">IF(CZ2=0,0,IF(CZ2=$BP2,11,IF(CZ2=$BO2,10,IF(CZ2=$BN2,9,IF(CZ2=$BM2,8,IF(CZ2=$BL2,7,IF(CZ2=$BK2,6,IF(CZ2=$BJ2,5,IF(CZ2=$BI2,4,IF(CZ2=$BH2,3,IF(CZ2=$BG2,2,99)))))))))))</f>
        <v>0</v>
      </c>
      <c r="DC2" s="36">
        <f t="shared" ref="DC2:DC65" si="34">IF(BU2&gt;0,IF(BV2&gt;0,(BV2-BU2)/BU2,0),0)</f>
        <v>0</v>
      </c>
      <c r="DD2" s="37">
        <v>2005</v>
      </c>
      <c r="DE2" s="33">
        <f t="shared" ref="DE2:DE65" si="35">IF(DC2=0,0,IF(DC2=$BP2,11,IF(DC2=$BO2,10,IF(DC2=$BN2,9,IF(DC2=$BM2,8,IF(DC2=$BL2,7,IF(DC2=$BK2,6,IF(DC2=$BJ2,5,IF(DC2=$BI2,4,IF(DC2=$BH2,3,IF(DC2=$BG2,2,99)))))))))))</f>
        <v>0</v>
      </c>
      <c r="DF2" s="36">
        <f t="shared" ref="DF2:DF65" si="36">IF(BV2&gt;0,IF(BW2&gt;0,(BW2-BV2)/BV2,0),0)</f>
        <v>0</v>
      </c>
      <c r="DG2" s="37">
        <v>2006</v>
      </c>
      <c r="DH2" s="33">
        <f t="shared" ref="DH2:DH65" si="37">IF(DF2=0,0,IF(DF2=$BP2,11,IF(DF2=$BO2,10,IF(DF2=$BN2,9,IF(DF2=$BM2,8,IF(DF2=$BL2,7,IF(DF2=$BK2,6,IF(DF2=$BJ2,5,IF(DF2=$BI2,4,IF(DF2=$BH2,3,IF(DF2=$BG2,2,99)))))))))))</f>
        <v>0</v>
      </c>
      <c r="DI2" s="36">
        <f t="shared" ref="DI2:DI65" si="38">IF(BW2&gt;0,IF(BX2&gt;0,(BX2-BW2)/BW2,0),0)</f>
        <v>0</v>
      </c>
      <c r="DJ2" s="37">
        <v>2007</v>
      </c>
      <c r="DK2" s="33">
        <f t="shared" ref="DK2:DK65" si="39">IF(DI2=0,0,IF(DI2=$BP2,11,IF(DI2=$BO2,10,IF(DI2=$BN2,9,IF(DI2=$BM2,8,IF(DI2=$BL2,7,IF(DI2=$BK2,6,IF(DI2=$BJ2,5,IF(DI2=$BI2,4,IF(DI2=$BH2,3,IF(DI2=$BG2,2,99)))))))))))</f>
        <v>0</v>
      </c>
      <c r="DL2" s="36">
        <f t="shared" ref="DL2:DL65" si="40">IF(BX2&gt;0,IF(BY2&gt;0,(BY2-BX2)/BX2,0),0)</f>
        <v>0</v>
      </c>
      <c r="DM2" s="37">
        <v>2008</v>
      </c>
      <c r="DN2" s="33">
        <f t="shared" ref="DN2:DN65" si="41">IF(DL2=0,0,IF(DL2=$BP2,11,IF(DL2=$BO2,10,IF(DL2=$BN2,9,IF(DL2=$BM2,8,IF(DL2=$BL2,7,IF(DL2=$BK2,6,IF(DL2=$BJ2,5,IF(DL2=$BI2,4,IF(DL2=$BH2,3,IF(DL2=$BG2,2,99)))))))))))</f>
        <v>0</v>
      </c>
      <c r="DO2" s="36">
        <f t="shared" ref="DO2:DO65" si="42">IF(BY2&gt;0,IF(BZ2&gt;0,(BZ2-BY2)/BY2,0),0)</f>
        <v>0</v>
      </c>
      <c r="DP2" s="37">
        <v>2009</v>
      </c>
      <c r="DQ2" s="33">
        <f t="shared" ref="DQ2:DQ65" si="43">IF(DO2=0,0,IF(DO2=$BP2,11,IF(DO2=$BO2,10,IF(DO2=$BN2,9,IF(DO2=$BM2,8,IF(DO2=$BL2,7,IF(DO2=$BK2,6,IF(DO2=$BJ2,5,IF(DO2=$BI2,4,IF(DO2=$BH2,3,IF(DO2=$BG2,2,99)))))))))))</f>
        <v>0</v>
      </c>
      <c r="DR2" s="36">
        <f t="shared" ref="DR2:DR65" si="44">IF(BZ2&gt;0,IF(CA2&gt;0,(CA2-BZ2)/BZ2,0),0)</f>
        <v>0</v>
      </c>
      <c r="DS2" s="37">
        <v>2010</v>
      </c>
      <c r="DT2" s="33">
        <f t="shared" ref="DT2:DT65" si="45">IF(DR2=0,0,IF(DR2=$BP2,11,IF(DR2=$BO2,10,IF(DR2=$BN2,9,IF(DR2=$BM2,8,IF(DR2=$BL2,7,IF(DR2=$BK2,6,IF(DR2=$BJ2,5,IF(DR2=$BI2,4,IF(DR2=$BH2,3,IF(DR2=$BG2,2,99)))))))))))</f>
        <v>0</v>
      </c>
      <c r="DU2" s="35">
        <f t="shared" ref="DU2:DU65" si="46">IF(CA2&gt;0,IF(CB2&gt;0,(CB2-CA2)/CA2,0),0)</f>
        <v>0</v>
      </c>
      <c r="DV2" s="37">
        <v>2011</v>
      </c>
      <c r="DW2" s="39">
        <f t="shared" ref="DW2:DW65" si="47">IF(DU2=0,0,IF(DU2=$BP2,11,IF(DU2=$BO2,10,IF(DU2=$BN2,9,IF(DU2=$BM2,8,IF(DU2=$BL2,7,IF(DU2=$BK2,6,IF(DU2=$BJ2,5,IF(DU2=$BI2,4,IF(DU2=$BH2,3,IF(DU2=$BG2,2,99)))))))))))</f>
        <v>0</v>
      </c>
      <c r="DX2" s="35">
        <f t="shared" ref="DX2:DX65" si="48">IF(CB2&gt;0,IF(CC2&gt;0,(CC2-CB2)/CB2,0),0)</f>
        <v>0</v>
      </c>
      <c r="DY2" s="37">
        <v>2012</v>
      </c>
      <c r="DZ2" s="39">
        <f t="shared" ref="DZ2:DZ65" si="49">IF(DX2=0,0,IF(DX2=$BP2,11,IF(DX2=$BO2,10,IF(DX2=$BN2,9,IF(DX2=$BM2,8,IF(DX2=$BL2,7,IF(DX2=$BK2,6,IF(DX2=$BJ2,5,IF(DX2=$BI2,4,IF(DX2=$BH2,3,IF(DX2=$BG2,2,99)))))))))))</f>
        <v>0</v>
      </c>
      <c r="EA2" s="34"/>
      <c r="EB2" s="32">
        <f>B2</f>
        <v>2</v>
      </c>
      <c r="EC2" s="32" t="str">
        <f>D2</f>
        <v>j</v>
      </c>
      <c r="ED2" s="32" t="str">
        <f>F2</f>
        <v>LR</v>
      </c>
      <c r="EE2" s="34"/>
      <c r="EF2" s="32">
        <f>B2</f>
        <v>2</v>
      </c>
      <c r="EG2" s="32">
        <f>IF(EC2="j",1,0)+IF(EC2="f",1,0)+IF(EC2="m",2,0)</f>
        <v>1</v>
      </c>
      <c r="EH2" s="32">
        <f>IF(ED2="RR",1,0)+IF(ED2="LR",2,0)+IF(ED2="LLR",3,0)+IF(ED2="LRR",3,0)+IF(ED2="L?R",3,0)</f>
        <v>2</v>
      </c>
      <c r="EJ2" s="12" t="s">
        <v>180</v>
      </c>
      <c r="EL2" s="12">
        <f>EF2</f>
        <v>2</v>
      </c>
      <c r="EM2" s="12">
        <f t="shared" ref="EM2:EN2" si="50">EG2</f>
        <v>1</v>
      </c>
      <c r="EN2" s="12">
        <f t="shared" si="50"/>
        <v>2</v>
      </c>
      <c r="EO2">
        <f t="shared" ref="EO2:EO33" si="51">CQ2</f>
        <v>0</v>
      </c>
      <c r="EP2">
        <f t="shared" ref="EP2:EP33" si="52">CR2</f>
        <v>2001</v>
      </c>
      <c r="EQ2">
        <f t="shared" ref="EQ2:EQ33" si="53">CS2</f>
        <v>0</v>
      </c>
    </row>
    <row r="3" spans="1:147" x14ac:dyDescent="0.25">
      <c r="A3" s="12">
        <v>740</v>
      </c>
      <c r="B3" s="17">
        <f>IF(SUM(AK3:AT3)=0,0,IF(SUM(AL3:AT3)=0,1,IF(SUM(AM3:AT3)=0,2,IF(SUM(AN3:AT3)=0,3,IF(SUM(AO3:AT3)=0,4,IF(SUM(AP3:AT3)=0,5,IF(SUM(AQ3:AT3)=0,6,IF(SUM(AR3:AT3)=0,7,IF(SUM(AS3:AT3)=0,8,IF(SUM(AT3)=0,9,10))))))))))</f>
        <v>2</v>
      </c>
      <c r="C3" s="14">
        <v>334</v>
      </c>
      <c r="D3" s="14" t="s">
        <v>93</v>
      </c>
      <c r="E3" s="3"/>
      <c r="F3" s="3" t="s">
        <v>0</v>
      </c>
      <c r="G3" s="3">
        <v>2</v>
      </c>
      <c r="H3" s="3">
        <v>2008</v>
      </c>
      <c r="I3" s="3" t="s">
        <v>92</v>
      </c>
      <c r="J3" s="5">
        <v>0.2</v>
      </c>
      <c r="K3" s="3">
        <v>0.24000000000000002</v>
      </c>
      <c r="L3" s="3"/>
      <c r="M3" s="26">
        <f t="shared" si="0"/>
        <v>0.22000000000000003</v>
      </c>
      <c r="N3" s="26">
        <f>(AI3+AJ3)/2</f>
        <v>0.46</v>
      </c>
      <c r="O3" s="20">
        <v>1</v>
      </c>
      <c r="P3" s="24"/>
      <c r="Q3" s="5">
        <v>0.4</v>
      </c>
      <c r="R3" s="3">
        <v>0.52</v>
      </c>
      <c r="S3" s="5"/>
      <c r="T3" s="3"/>
      <c r="U3" s="5"/>
      <c r="V3" s="3"/>
      <c r="W3" s="5"/>
      <c r="X3" s="3"/>
      <c r="Y3" s="5"/>
      <c r="Z3" s="3"/>
      <c r="AA3" s="5"/>
      <c r="AB3" s="3"/>
      <c r="AC3" s="5"/>
      <c r="AD3" s="3"/>
      <c r="AE3" s="5"/>
      <c r="AF3" s="3"/>
      <c r="AG3" s="5"/>
      <c r="AH3" s="3"/>
      <c r="AI3" s="5">
        <v>0.4</v>
      </c>
      <c r="AJ3" s="3">
        <v>0.52</v>
      </c>
      <c r="AK3" s="9">
        <f t="shared" ref="AK3:AK66" si="54">IF($O3=0,(Q3+R3)/2,0)</f>
        <v>0</v>
      </c>
      <c r="AL3" s="9">
        <f t="shared" ref="AL3:AL66" si="55">IF($O3=0,(S3+T3)/2,0)+IF($O3=1,(Q3+R3)/2,0)</f>
        <v>0.46</v>
      </c>
      <c r="AM3" s="9">
        <f t="shared" ref="AM3:AM66" si="56">IF($O3=0,(U3+V3)/2,0)+IF($O3=1,(S3+T3)/2,0)+IF($O3=2,(Q3+R3)/2,0)</f>
        <v>0</v>
      </c>
      <c r="AN3" s="9">
        <f t="shared" ref="AN3:AN66" si="57">IF($O3=0,(W3+X3)/2,0)+IF($O3=1,(U3+V3)/2,0)+IF($O3=2,(S3+T3)/2,0)+IF($O3=3,(Q3+R3)/2,0)</f>
        <v>0</v>
      </c>
      <c r="AO3" s="9">
        <f t="shared" ref="AO3:AO66" si="58">IF($O3=0,(Y3+Z3)/2,0)+IF($O3=1,(W3+X3)/2,0)+IF($O3=2,(U3+V3)/2,0)+IF($O3=3,(S3+T3)/2,0)+IF($O3=4,(Q3+R3)/2,0)</f>
        <v>0</v>
      </c>
      <c r="AP3" s="9">
        <f t="shared" ref="AP3:AP66" si="59">IF($O3=0,(AA3+AB3)/2,0)+IF($O3=1,(Y3+Z3)/2,0)+IF($O3=2,(W3+X3)/2,0)+IF($O3=3,(U3+V3)/2,0)+IF($O3=4,(S3+T3)/2,0)+IF($O3=5,(Q3+R3)/2,0)</f>
        <v>0</v>
      </c>
      <c r="AQ3" s="9">
        <f t="shared" ref="AQ3:AQ66" si="60">IF($O3=0,(AC3+AD3)/2,0)+IF($O3=1,(AA3+AB3)/2,0)+IF($O3=2,(Y3+Z3)/2,0)+IF($O3=3,(W3+X3)/2,0)+IF($O3=4,(U3+V3)/2,0)+IF($O3=5,(S3+T3)/2,0)+IF($O3=6,(Q3+R3)/2,0)</f>
        <v>0</v>
      </c>
      <c r="AR3" s="9">
        <f t="shared" ref="AR3:AR66" si="61">IF($O3=0,(AE3+AF3)/2,0)+IF($O3=1,(AC3+AD3)/2,0)+IF($O3=2,(AA3+AB3)/2,0)+IF($O3=3,(Y3+Z3)/2,0)+IF($O3=4,(W3+X3)/2,0)+IF($O3=5,(U3+V3)/2,0)+IF($O3=6,(S3+T3)/2,0)</f>
        <v>0</v>
      </c>
      <c r="AS3" s="9">
        <f t="shared" ref="AS3:AS66" si="62">IF($O3=0,(AG3+AH3)/2,0)+IF($O3=1,(AE3+AF3)/2,0)+IF($O3=2,(AC3+AD3)/2,0)+IF($O3=3,(AA3+AB3)/2,0)+IF($O3=4,(Y3+Z3)/2,0)+IF($O3=5,(W3+X3)/2,0)+IF($O3=6,(U3+V3)/2,0)</f>
        <v>0</v>
      </c>
      <c r="AT3" s="9">
        <f t="shared" ref="AT3:AT66" si="63">IF($O3=1,(AG3+AH3)/2,0)+IF($O3=2,(AE3+AF3)/2,0)+IF($O3=3,(AC3+AD3)/2,0)+IF($O3=4,(AA3+AB3)/2,0)+IF($O3=5,(Y3+Z3)/2,0)+IF($O3=6,(W3+X3)/2,0)</f>
        <v>0</v>
      </c>
      <c r="AU3" s="9">
        <f t="shared" ref="AU3:AU66" si="64">IF($O3=2,(AG3+AH3)/2,0)+IF($O3=3,(AE3+AF3)/2,0)+IF($O3=4,(AC3+AD3)/2,0)+IF($O3=5,(AA3+AB3)/2,0)+IF($O3=6,(Y3+Z3)/2,0)</f>
        <v>0</v>
      </c>
      <c r="AV3" s="7">
        <f>IF($N3&gt;0,$C3*AK3/$N3,0)</f>
        <v>0</v>
      </c>
      <c r="AW3" s="7">
        <f>IF($N3&gt;0,$C3*AL3/$N3,0)</f>
        <v>334</v>
      </c>
      <c r="AX3" s="7">
        <f>IF($N3&gt;0,$C3*AM3/$N3,0)</f>
        <v>0</v>
      </c>
      <c r="AY3" s="7">
        <f>IF($N3&gt;0,$C3*AN3/$N3,0)</f>
        <v>0</v>
      </c>
      <c r="AZ3" s="7">
        <f>IF($N3&gt;0,$C3*AO3/$N3,0)</f>
        <v>0</v>
      </c>
      <c r="BA3" s="7">
        <f>IF($N3&gt;0,$C3*AP3/$N3,0)</f>
        <v>0</v>
      </c>
      <c r="BB3" s="7">
        <f>IF($N3&gt;0,$C3*AQ3/$N3,0)</f>
        <v>0</v>
      </c>
      <c r="BC3" s="7">
        <f>IF($N3&gt;0,$C3*AR3/$N3,0)</f>
        <v>0</v>
      </c>
      <c r="BD3" s="7">
        <f>IF($N3&gt;0,$C3*AS3/$N3,0)</f>
        <v>0</v>
      </c>
      <c r="BE3" s="7">
        <f>IF($N3&gt;0,$C3*AT3/$N3,0)</f>
        <v>0</v>
      </c>
      <c r="BF3" s="7">
        <f>IF($N3&gt;0,$C3*AU3/$N3,0)</f>
        <v>0</v>
      </c>
      <c r="BG3" s="11">
        <f t="shared" ref="BG3:BG23" si="65">IF(AV3&gt;0,IF(AW3&gt;0,(AW3-AV3)/AV3,0),0)</f>
        <v>0</v>
      </c>
      <c r="BH3" s="11">
        <f t="shared" ref="BH3:BH24" si="66">IF(AW3&gt;0,IF(AX3&gt;0,(AX3-AW3)/AW3,0),0)</f>
        <v>0</v>
      </c>
      <c r="BI3" s="11">
        <f t="shared" ref="BI3:BI24" si="67">IF(AX3&gt;0,IF(AY3&gt;0,(AY3-AX3)/AX3,0),0)</f>
        <v>0</v>
      </c>
      <c r="BJ3" s="11">
        <f t="shared" ref="BJ3:BJ24" si="68">IF(AY3&gt;0,IF(AZ3&gt;0,(AZ3-AY3)/AY3,0),0)</f>
        <v>0</v>
      </c>
      <c r="BK3" s="11">
        <f t="shared" ref="BK3:BK24" si="69">IF(AZ3&gt;0,IF(BA3&gt;0,(BA3-AZ3)/AZ3,0),0)</f>
        <v>0</v>
      </c>
      <c r="BL3" s="11">
        <f t="shared" ref="BL3:BL24" si="70">IF(BA3&gt;0,IF(BB3&gt;0,(BB3-BA3)/BA3,0),0)</f>
        <v>0</v>
      </c>
      <c r="BM3" s="11">
        <f t="shared" ref="BM3:BM24" si="71">IF(BB3&gt;0,IF(BC3&gt;0,(BC3-BB3)/BB3,0),0)</f>
        <v>0</v>
      </c>
      <c r="BN3" s="11">
        <f t="shared" ref="BN3:BN24" si="72">IF(BC3&gt;0,IF(BD3&gt;0,(BD3-BC3)/BC3,0),0)</f>
        <v>0</v>
      </c>
      <c r="BO3" s="11">
        <f t="shared" ref="BO3:BO24" si="73">IF(BD3&gt;0,IF(BE3&gt;0,(BE3-BD3)/BD3,0),0)</f>
        <v>0</v>
      </c>
      <c r="BP3" s="11">
        <f t="shared" ref="BP3:BP24" si="74">IF(BE3&gt;0,IF(BF3&gt;0,(BF3-BE3)/BE3,0),0)</f>
        <v>0</v>
      </c>
      <c r="BQ3" s="30">
        <f t="shared" si="2"/>
        <v>0</v>
      </c>
      <c r="BR3" s="30">
        <f t="shared" si="3"/>
        <v>0</v>
      </c>
      <c r="BS3" s="30">
        <f t="shared" si="4"/>
        <v>0</v>
      </c>
      <c r="BT3" s="30">
        <f t="shared" si="5"/>
        <v>0</v>
      </c>
      <c r="BU3" s="30">
        <f t="shared" si="6"/>
        <v>0</v>
      </c>
      <c r="BV3" s="30">
        <f t="shared" si="7"/>
        <v>0</v>
      </c>
      <c r="BW3" s="30">
        <f t="shared" si="8"/>
        <v>0</v>
      </c>
      <c r="BX3" s="30">
        <f t="shared" si="9"/>
        <v>334</v>
      </c>
      <c r="BY3" s="30">
        <f t="shared" si="10"/>
        <v>0</v>
      </c>
      <c r="BZ3" s="30">
        <f t="shared" si="11"/>
        <v>0</v>
      </c>
      <c r="CA3" s="30">
        <f t="shared" si="12"/>
        <v>0</v>
      </c>
      <c r="CB3" s="30">
        <f t="shared" si="13"/>
        <v>0</v>
      </c>
      <c r="CC3" s="30">
        <f t="shared" si="14"/>
        <v>0</v>
      </c>
      <c r="CD3" s="28">
        <f t="shared" ref="CD3:CD65" si="75">IF(BQ3&gt;0,IF(BR3&gt;0,(BR3-BQ3)/BQ3,0),0)</f>
        <v>0</v>
      </c>
      <c r="CE3" s="28">
        <f t="shared" si="15"/>
        <v>0</v>
      </c>
      <c r="CF3" s="28">
        <f t="shared" si="16"/>
        <v>0</v>
      </c>
      <c r="CG3" s="28">
        <f t="shared" si="17"/>
        <v>0</v>
      </c>
      <c r="CH3" s="28">
        <f t="shared" si="18"/>
        <v>0</v>
      </c>
      <c r="CI3" s="28">
        <f t="shared" si="19"/>
        <v>0</v>
      </c>
      <c r="CJ3" s="28">
        <f t="shared" si="20"/>
        <v>0</v>
      </c>
      <c r="CK3" s="28">
        <f t="shared" si="21"/>
        <v>0</v>
      </c>
      <c r="CL3" s="28">
        <f t="shared" si="22"/>
        <v>0</v>
      </c>
      <c r="CM3" s="28">
        <f t="shared" si="23"/>
        <v>0</v>
      </c>
      <c r="CN3" s="28">
        <f t="shared" si="24"/>
        <v>0</v>
      </c>
      <c r="CO3" s="28">
        <f t="shared" si="25"/>
        <v>0</v>
      </c>
      <c r="CQ3" s="36">
        <f t="shared" si="26"/>
        <v>0</v>
      </c>
      <c r="CR3" s="37">
        <v>2001</v>
      </c>
      <c r="CS3" s="33">
        <f t="shared" si="27"/>
        <v>0</v>
      </c>
      <c r="CT3" s="36">
        <f t="shared" si="28"/>
        <v>0</v>
      </c>
      <c r="CU3" s="37">
        <v>2002</v>
      </c>
      <c r="CV3" s="33">
        <f t="shared" si="29"/>
        <v>0</v>
      </c>
      <c r="CW3" s="36">
        <f t="shared" si="30"/>
        <v>0</v>
      </c>
      <c r="CX3" s="37">
        <v>2003</v>
      </c>
      <c r="CY3" s="33">
        <f t="shared" si="31"/>
        <v>0</v>
      </c>
      <c r="CZ3" s="36">
        <f t="shared" si="32"/>
        <v>0</v>
      </c>
      <c r="DA3" s="37">
        <v>2004</v>
      </c>
      <c r="DB3" s="33">
        <f t="shared" si="33"/>
        <v>0</v>
      </c>
      <c r="DC3" s="36">
        <f t="shared" si="34"/>
        <v>0</v>
      </c>
      <c r="DD3" s="37">
        <v>2005</v>
      </c>
      <c r="DE3" s="33">
        <f t="shared" si="35"/>
        <v>0</v>
      </c>
      <c r="DF3" s="36">
        <f t="shared" si="36"/>
        <v>0</v>
      </c>
      <c r="DG3" s="37">
        <v>2006</v>
      </c>
      <c r="DH3" s="33">
        <f t="shared" si="37"/>
        <v>0</v>
      </c>
      <c r="DI3" s="36">
        <f t="shared" si="38"/>
        <v>0</v>
      </c>
      <c r="DJ3" s="37">
        <v>2007</v>
      </c>
      <c r="DK3" s="33">
        <f t="shared" si="39"/>
        <v>0</v>
      </c>
      <c r="DL3" s="36">
        <f t="shared" si="40"/>
        <v>0</v>
      </c>
      <c r="DM3" s="37">
        <v>2008</v>
      </c>
      <c r="DN3" s="33">
        <f t="shared" si="41"/>
        <v>0</v>
      </c>
      <c r="DO3" s="36">
        <f t="shared" si="42"/>
        <v>0</v>
      </c>
      <c r="DP3" s="37">
        <v>2009</v>
      </c>
      <c r="DQ3" s="33">
        <f t="shared" si="43"/>
        <v>0</v>
      </c>
      <c r="DR3" s="36">
        <f t="shared" si="44"/>
        <v>0</v>
      </c>
      <c r="DS3" s="37">
        <v>2010</v>
      </c>
      <c r="DT3" s="33">
        <f t="shared" si="45"/>
        <v>0</v>
      </c>
      <c r="DU3" s="36">
        <f t="shared" si="46"/>
        <v>0</v>
      </c>
      <c r="DV3" s="37">
        <v>2011</v>
      </c>
      <c r="DW3" s="33">
        <f t="shared" si="47"/>
        <v>0</v>
      </c>
      <c r="DX3" s="36">
        <f t="shared" si="48"/>
        <v>0</v>
      </c>
      <c r="DY3" s="37">
        <v>2012</v>
      </c>
      <c r="DZ3" s="33">
        <f t="shared" si="49"/>
        <v>0</v>
      </c>
      <c r="EA3" s="34"/>
      <c r="EB3" s="32">
        <f>B3</f>
        <v>2</v>
      </c>
      <c r="EC3" s="32" t="str">
        <f>D3</f>
        <v>j</v>
      </c>
      <c r="ED3" s="32" t="str">
        <f>F3</f>
        <v>LR</v>
      </c>
      <c r="EE3" s="34"/>
      <c r="EF3" s="32">
        <f>B3</f>
        <v>2</v>
      </c>
      <c r="EG3" s="32">
        <f t="shared" ref="EG3:EG66" si="76">IF(EC3="j",1,0)+IF(EC3="f",1,0)+IF(EC3="m",2,0)</f>
        <v>1</v>
      </c>
      <c r="EH3" s="32">
        <f t="shared" ref="EH3:EH66" si="77">IF(ED3="RR",1,0)+IF(ED3="LR",2,0)+IF(ED3="LLR",3,0)+IF(ED3="LRR",3,0)+IF(ED3="L?R",3,0)</f>
        <v>2</v>
      </c>
      <c r="EJ3" s="12" t="s">
        <v>181</v>
      </c>
      <c r="EL3" s="12">
        <f t="shared" ref="EL3:EL66" si="78">EF3</f>
        <v>2</v>
      </c>
      <c r="EM3" s="12">
        <f t="shared" ref="EM3:EM66" si="79">EG3</f>
        <v>1</v>
      </c>
      <c r="EN3" s="12">
        <f t="shared" ref="EN3:EN66" si="80">EH3</f>
        <v>2</v>
      </c>
      <c r="EO3">
        <f t="shared" si="51"/>
        <v>0</v>
      </c>
      <c r="EP3">
        <f t="shared" si="52"/>
        <v>2001</v>
      </c>
      <c r="EQ3">
        <f t="shared" si="53"/>
        <v>0</v>
      </c>
    </row>
    <row r="4" spans="1:147" x14ac:dyDescent="0.25">
      <c r="A4" s="12">
        <v>871</v>
      </c>
      <c r="B4" s="17">
        <f>IF(SUM(AK4:AT4)=0,0,IF(SUM(AL4:AT4)=0,1,IF(SUM(AM4:AT4)=0,2,IF(SUM(AN4:AT4)=0,3,IF(SUM(AO4:AT4)=0,4,IF(SUM(AP4:AT4)=0,5,IF(SUM(AQ4:AT4)=0,6,IF(SUM(AR4:AT4)=0,7,IF(SUM(AS4:AT4)=0,8,IF(SUM(AT4)=0,9,10))))))))))</f>
        <v>3</v>
      </c>
      <c r="C4" s="14">
        <v>327</v>
      </c>
      <c r="D4" s="14" t="s">
        <v>93</v>
      </c>
      <c r="E4" s="3"/>
      <c r="F4" s="3" t="s">
        <v>0</v>
      </c>
      <c r="G4" s="3">
        <v>2</v>
      </c>
      <c r="H4" s="3">
        <v>2008</v>
      </c>
      <c r="I4" s="3" t="s">
        <v>92</v>
      </c>
      <c r="J4" s="5">
        <v>0.25</v>
      </c>
      <c r="K4" s="3">
        <v>0.27</v>
      </c>
      <c r="L4" s="3">
        <v>1</v>
      </c>
      <c r="M4" s="26">
        <f t="shared" si="0"/>
        <v>0.26</v>
      </c>
      <c r="N4" s="26">
        <f>(AI4+AJ4)/2</f>
        <v>0.56500000000000006</v>
      </c>
      <c r="O4" s="20">
        <v>1</v>
      </c>
      <c r="P4" s="24"/>
      <c r="Q4" s="5">
        <v>0.34000000000000008</v>
      </c>
      <c r="R4" s="3">
        <v>0.42000000000000004</v>
      </c>
      <c r="S4" s="5">
        <v>0.38000000000000006</v>
      </c>
      <c r="T4" s="3">
        <v>0.48000000000000004</v>
      </c>
      <c r="U4" s="5"/>
      <c r="V4" s="3"/>
      <c r="W4" s="5"/>
      <c r="X4" s="3"/>
      <c r="Y4" s="5"/>
      <c r="Z4" s="3"/>
      <c r="AA4" s="5"/>
      <c r="AB4" s="3"/>
      <c r="AC4" s="5"/>
      <c r="AD4" s="3"/>
      <c r="AE4" s="5"/>
      <c r="AF4" s="3"/>
      <c r="AG4" s="5"/>
      <c r="AH4" s="3"/>
      <c r="AI4" s="5">
        <v>0.51</v>
      </c>
      <c r="AJ4" s="3">
        <v>0.62000000000000011</v>
      </c>
      <c r="AK4" s="9">
        <f t="shared" si="54"/>
        <v>0</v>
      </c>
      <c r="AL4" s="9">
        <f t="shared" si="55"/>
        <v>0.38000000000000006</v>
      </c>
      <c r="AM4" s="9">
        <f t="shared" si="56"/>
        <v>0.43000000000000005</v>
      </c>
      <c r="AN4" s="9">
        <f t="shared" si="57"/>
        <v>0</v>
      </c>
      <c r="AO4" s="9">
        <f t="shared" si="58"/>
        <v>0</v>
      </c>
      <c r="AP4" s="9">
        <f t="shared" si="59"/>
        <v>0</v>
      </c>
      <c r="AQ4" s="9">
        <f t="shared" si="60"/>
        <v>0</v>
      </c>
      <c r="AR4" s="9">
        <f t="shared" si="61"/>
        <v>0</v>
      </c>
      <c r="AS4" s="9">
        <f t="shared" si="62"/>
        <v>0</v>
      </c>
      <c r="AT4" s="9">
        <f t="shared" si="63"/>
        <v>0</v>
      </c>
      <c r="AU4" s="9">
        <f t="shared" si="64"/>
        <v>0</v>
      </c>
      <c r="AV4" s="7">
        <f>IF($N4&gt;0,$C4*AK4/$N4,0)</f>
        <v>0</v>
      </c>
      <c r="AW4" s="7">
        <f>IF($N4&gt;0,$C4*AL4/$N4,0)</f>
        <v>219.92920353982302</v>
      </c>
      <c r="AX4" s="7">
        <f>IF($N4&gt;0,$C4*AM4/$N4,0)</f>
        <v>248.86725663716814</v>
      </c>
      <c r="AY4" s="7">
        <f>IF($N4&gt;0,$C4*AN4/$N4,0)</f>
        <v>0</v>
      </c>
      <c r="AZ4" s="7">
        <f>IF($N4&gt;0,$C4*AO4/$N4,0)</f>
        <v>0</v>
      </c>
      <c r="BA4" s="7">
        <f>IF($N4&gt;0,$C4*AP4/$N4,0)</f>
        <v>0</v>
      </c>
      <c r="BB4" s="7">
        <f>IF($N4&gt;0,$C4*AQ4/$N4,0)</f>
        <v>0</v>
      </c>
      <c r="BC4" s="7">
        <f>IF($N4&gt;0,$C4*AR4/$N4,0)</f>
        <v>0</v>
      </c>
      <c r="BD4" s="7">
        <f>IF($N4&gt;0,$C4*AS4/$N4,0)</f>
        <v>0</v>
      </c>
      <c r="BE4" s="7">
        <f>IF($N4&gt;0,$C4*AT4/$N4,0)</f>
        <v>0</v>
      </c>
      <c r="BF4" s="7">
        <f>IF($N4&gt;0,$C4*AU4/$N4,0)</f>
        <v>0</v>
      </c>
      <c r="BG4" s="11">
        <f t="shared" si="65"/>
        <v>0</v>
      </c>
      <c r="BH4" s="11">
        <f t="shared" si="66"/>
        <v>0.13157894736842099</v>
      </c>
      <c r="BI4" s="11">
        <f t="shared" si="67"/>
        <v>0</v>
      </c>
      <c r="BJ4" s="11">
        <f t="shared" si="68"/>
        <v>0</v>
      </c>
      <c r="BK4" s="11">
        <f t="shared" si="69"/>
        <v>0</v>
      </c>
      <c r="BL4" s="11">
        <f t="shared" si="70"/>
        <v>0</v>
      </c>
      <c r="BM4" s="11">
        <f t="shared" si="71"/>
        <v>0</v>
      </c>
      <c r="BN4" s="11">
        <f t="shared" si="72"/>
        <v>0</v>
      </c>
      <c r="BO4" s="11">
        <f t="shared" si="73"/>
        <v>0</v>
      </c>
      <c r="BP4" s="11">
        <f t="shared" si="74"/>
        <v>0</v>
      </c>
      <c r="BQ4" s="30">
        <f t="shared" si="2"/>
        <v>0</v>
      </c>
      <c r="BR4" s="30">
        <f t="shared" si="3"/>
        <v>0</v>
      </c>
      <c r="BS4" s="30">
        <f t="shared" si="4"/>
        <v>0</v>
      </c>
      <c r="BT4" s="30">
        <f t="shared" si="5"/>
        <v>0</v>
      </c>
      <c r="BU4" s="30">
        <f t="shared" si="6"/>
        <v>0</v>
      </c>
      <c r="BV4" s="30">
        <f t="shared" si="7"/>
        <v>0</v>
      </c>
      <c r="BW4" s="30">
        <f t="shared" si="8"/>
        <v>219.92920353982302</v>
      </c>
      <c r="BX4" s="30">
        <f t="shared" si="9"/>
        <v>248.86725663716814</v>
      </c>
      <c r="BY4" s="30">
        <f t="shared" si="10"/>
        <v>0</v>
      </c>
      <c r="BZ4" s="30">
        <f t="shared" si="11"/>
        <v>0</v>
      </c>
      <c r="CA4" s="30">
        <f t="shared" si="12"/>
        <v>0</v>
      </c>
      <c r="CB4" s="30">
        <f t="shared" si="13"/>
        <v>0</v>
      </c>
      <c r="CC4" s="30">
        <f t="shared" si="14"/>
        <v>0</v>
      </c>
      <c r="CD4" s="28">
        <f t="shared" si="75"/>
        <v>0</v>
      </c>
      <c r="CE4" s="28">
        <f t="shared" si="15"/>
        <v>0</v>
      </c>
      <c r="CF4" s="28">
        <f t="shared" si="16"/>
        <v>0</v>
      </c>
      <c r="CG4" s="28">
        <f t="shared" si="17"/>
        <v>0</v>
      </c>
      <c r="CH4" s="28">
        <f t="shared" si="18"/>
        <v>0</v>
      </c>
      <c r="CI4" s="28">
        <f t="shared" si="19"/>
        <v>0</v>
      </c>
      <c r="CJ4" s="28">
        <f t="shared" si="20"/>
        <v>0.13157894736842099</v>
      </c>
      <c r="CK4" s="28">
        <f t="shared" si="21"/>
        <v>0</v>
      </c>
      <c r="CL4" s="28">
        <f t="shared" si="22"/>
        <v>0</v>
      </c>
      <c r="CM4" s="28">
        <f t="shared" si="23"/>
        <v>0</v>
      </c>
      <c r="CN4" s="28">
        <f t="shared" si="24"/>
        <v>0</v>
      </c>
      <c r="CO4" s="28">
        <f t="shared" si="25"/>
        <v>0</v>
      </c>
      <c r="CQ4" s="36">
        <f t="shared" si="26"/>
        <v>0</v>
      </c>
      <c r="CR4" s="37">
        <v>2001</v>
      </c>
      <c r="CS4" s="33">
        <f t="shared" si="27"/>
        <v>0</v>
      </c>
      <c r="CT4" s="36">
        <f t="shared" si="28"/>
        <v>0</v>
      </c>
      <c r="CU4" s="37">
        <v>2002</v>
      </c>
      <c r="CV4" s="33">
        <f t="shared" si="29"/>
        <v>0</v>
      </c>
      <c r="CW4" s="36">
        <f t="shared" si="30"/>
        <v>0</v>
      </c>
      <c r="CX4" s="37">
        <v>2003</v>
      </c>
      <c r="CY4" s="33">
        <f t="shared" si="31"/>
        <v>0</v>
      </c>
      <c r="CZ4" s="36">
        <f t="shared" si="32"/>
        <v>0</v>
      </c>
      <c r="DA4" s="37">
        <v>2004</v>
      </c>
      <c r="DB4" s="33">
        <f t="shared" si="33"/>
        <v>0</v>
      </c>
      <c r="DC4" s="36">
        <f t="shared" si="34"/>
        <v>0</v>
      </c>
      <c r="DD4" s="37">
        <v>2005</v>
      </c>
      <c r="DE4" s="33">
        <f t="shared" si="35"/>
        <v>0</v>
      </c>
      <c r="DF4" s="36">
        <f t="shared" si="36"/>
        <v>0</v>
      </c>
      <c r="DG4" s="37">
        <v>2006</v>
      </c>
      <c r="DH4" s="33">
        <f t="shared" si="37"/>
        <v>0</v>
      </c>
      <c r="DI4" s="36">
        <f t="shared" si="38"/>
        <v>0.13157894736842099</v>
      </c>
      <c r="DJ4" s="37">
        <v>2007</v>
      </c>
      <c r="DK4" s="33">
        <f t="shared" si="39"/>
        <v>3</v>
      </c>
      <c r="DL4" s="36">
        <f t="shared" si="40"/>
        <v>0</v>
      </c>
      <c r="DM4" s="37">
        <v>2008</v>
      </c>
      <c r="DN4" s="33">
        <f t="shared" si="41"/>
        <v>0</v>
      </c>
      <c r="DO4" s="36">
        <f t="shared" si="42"/>
        <v>0</v>
      </c>
      <c r="DP4" s="37">
        <v>2009</v>
      </c>
      <c r="DQ4" s="33">
        <f t="shared" si="43"/>
        <v>0</v>
      </c>
      <c r="DR4" s="36">
        <f t="shared" si="44"/>
        <v>0</v>
      </c>
      <c r="DS4" s="37">
        <v>2010</v>
      </c>
      <c r="DT4" s="33">
        <f t="shared" si="45"/>
        <v>0</v>
      </c>
      <c r="DU4" s="36">
        <f t="shared" si="46"/>
        <v>0</v>
      </c>
      <c r="DV4" s="37">
        <v>2011</v>
      </c>
      <c r="DW4" s="33">
        <f t="shared" si="47"/>
        <v>0</v>
      </c>
      <c r="DX4" s="36">
        <f t="shared" si="48"/>
        <v>0</v>
      </c>
      <c r="DY4" s="37">
        <v>2012</v>
      </c>
      <c r="DZ4" s="33">
        <f t="shared" si="49"/>
        <v>0</v>
      </c>
      <c r="EA4" s="34"/>
      <c r="EB4" s="32">
        <f>B4</f>
        <v>3</v>
      </c>
      <c r="EC4" s="32" t="str">
        <f>D4</f>
        <v>j</v>
      </c>
      <c r="ED4" s="32" t="str">
        <f>F4</f>
        <v>LR</v>
      </c>
      <c r="EE4" s="34"/>
      <c r="EF4" s="32">
        <f>B4</f>
        <v>3</v>
      </c>
      <c r="EG4" s="32">
        <f t="shared" si="76"/>
        <v>1</v>
      </c>
      <c r="EH4" s="32">
        <f t="shared" si="77"/>
        <v>2</v>
      </c>
      <c r="EJ4" s="12" t="s">
        <v>182</v>
      </c>
      <c r="EL4" s="12">
        <f t="shared" si="78"/>
        <v>3</v>
      </c>
      <c r="EM4" s="12">
        <f t="shared" si="79"/>
        <v>1</v>
      </c>
      <c r="EN4" s="12">
        <f t="shared" si="80"/>
        <v>2</v>
      </c>
      <c r="EO4">
        <f t="shared" si="51"/>
        <v>0</v>
      </c>
      <c r="EP4">
        <f t="shared" si="52"/>
        <v>2001</v>
      </c>
      <c r="EQ4">
        <f t="shared" si="53"/>
        <v>0</v>
      </c>
    </row>
    <row r="5" spans="1:147" x14ac:dyDescent="0.25">
      <c r="A5" s="12">
        <v>770</v>
      </c>
      <c r="B5" s="17">
        <f>IF(SUM(AK5:AT5)=0,0,IF(SUM(AL5:AT5)=0,1,IF(SUM(AM5:AT5)=0,2,IF(SUM(AN5:AT5)=0,3,IF(SUM(AO5:AT5)=0,4,IF(SUM(AP5:AT5)=0,5,IF(SUM(AQ5:AT5)=0,6,IF(SUM(AR5:AT5)=0,7,IF(SUM(AS5:AT5)=0,8,IF(SUM(AT5)=0,9,10))))))))))</f>
        <v>3</v>
      </c>
      <c r="C5" s="14">
        <v>350</v>
      </c>
      <c r="D5" s="14" t="s">
        <v>93</v>
      </c>
      <c r="E5" s="3"/>
      <c r="F5" s="3" t="s">
        <v>0</v>
      </c>
      <c r="G5" s="3">
        <v>2</v>
      </c>
      <c r="H5" s="3">
        <v>2008</v>
      </c>
      <c r="I5" s="3" t="s">
        <v>92</v>
      </c>
      <c r="J5" s="5">
        <v>0.27</v>
      </c>
      <c r="K5" s="3">
        <v>0.28000000000000003</v>
      </c>
      <c r="L5" s="3"/>
      <c r="M5" s="26">
        <f t="shared" si="0"/>
        <v>0.27500000000000002</v>
      </c>
      <c r="N5" s="26">
        <f>(AI5+AJ5)/2</f>
        <v>0.44000000000000006</v>
      </c>
      <c r="O5" s="20">
        <v>1</v>
      </c>
      <c r="P5" s="24"/>
      <c r="Q5" s="5">
        <v>0.34000000000000008</v>
      </c>
      <c r="R5" s="3">
        <v>0.38000000000000006</v>
      </c>
      <c r="S5" s="5">
        <v>0.37000000000000005</v>
      </c>
      <c r="T5" s="3">
        <v>0.43000000000000005</v>
      </c>
      <c r="U5" s="5"/>
      <c r="V5" s="3"/>
      <c r="W5" s="5"/>
      <c r="X5" s="3"/>
      <c r="Y5" s="5"/>
      <c r="Z5" s="3"/>
      <c r="AA5" s="5"/>
      <c r="AB5" s="3"/>
      <c r="AC5" s="5"/>
      <c r="AD5" s="3"/>
      <c r="AE5" s="5"/>
      <c r="AF5" s="3"/>
      <c r="AG5" s="5"/>
      <c r="AH5" s="3"/>
      <c r="AI5" s="5">
        <v>0.42000000000000004</v>
      </c>
      <c r="AJ5" s="3">
        <v>0.46</v>
      </c>
      <c r="AK5" s="9">
        <f t="shared" si="54"/>
        <v>0</v>
      </c>
      <c r="AL5" s="9">
        <f t="shared" si="55"/>
        <v>0.3600000000000001</v>
      </c>
      <c r="AM5" s="9">
        <f t="shared" si="56"/>
        <v>0.4</v>
      </c>
      <c r="AN5" s="9">
        <f t="shared" si="57"/>
        <v>0</v>
      </c>
      <c r="AO5" s="9">
        <f t="shared" si="58"/>
        <v>0</v>
      </c>
      <c r="AP5" s="9">
        <f t="shared" si="59"/>
        <v>0</v>
      </c>
      <c r="AQ5" s="9">
        <f t="shared" si="60"/>
        <v>0</v>
      </c>
      <c r="AR5" s="9">
        <f t="shared" si="61"/>
        <v>0</v>
      </c>
      <c r="AS5" s="9">
        <f t="shared" si="62"/>
        <v>0</v>
      </c>
      <c r="AT5" s="9">
        <f t="shared" si="63"/>
        <v>0</v>
      </c>
      <c r="AU5" s="9">
        <f t="shared" si="64"/>
        <v>0</v>
      </c>
      <c r="AV5" s="7">
        <f>IF($N5&gt;0,$C5*AK5/$N5,0)</f>
        <v>0</v>
      </c>
      <c r="AW5" s="7">
        <f>IF($N5&gt;0,$C5*AL5/$N5,0)</f>
        <v>286.36363636363637</v>
      </c>
      <c r="AX5" s="7">
        <f>IF($N5&gt;0,$C5*AM5/$N5,0)</f>
        <v>318.18181818181813</v>
      </c>
      <c r="AY5" s="7">
        <f>IF($N5&gt;0,$C5*AN5/$N5,0)</f>
        <v>0</v>
      </c>
      <c r="AZ5" s="7">
        <f>IF($N5&gt;0,$C5*AO5/$N5,0)</f>
        <v>0</v>
      </c>
      <c r="BA5" s="7">
        <f>IF($N5&gt;0,$C5*AP5/$N5,0)</f>
        <v>0</v>
      </c>
      <c r="BB5" s="7">
        <f>IF($N5&gt;0,$C5*AQ5/$N5,0)</f>
        <v>0</v>
      </c>
      <c r="BC5" s="7">
        <f>IF($N5&gt;0,$C5*AR5/$N5,0)</f>
        <v>0</v>
      </c>
      <c r="BD5" s="7">
        <f>IF($N5&gt;0,$C5*AS5/$N5,0)</f>
        <v>0</v>
      </c>
      <c r="BE5" s="7">
        <f>IF($N5&gt;0,$C5*AT5/$N5,0)</f>
        <v>0</v>
      </c>
      <c r="BF5" s="7">
        <f>IF($N5&gt;0,$C5*AU5/$N5,0)</f>
        <v>0</v>
      </c>
      <c r="BG5" s="11">
        <f t="shared" si="65"/>
        <v>0</v>
      </c>
      <c r="BH5" s="11">
        <f t="shared" si="66"/>
        <v>0.1111111111111109</v>
      </c>
      <c r="BI5" s="11">
        <f t="shared" si="67"/>
        <v>0</v>
      </c>
      <c r="BJ5" s="11">
        <f t="shared" si="68"/>
        <v>0</v>
      </c>
      <c r="BK5" s="11">
        <f t="shared" si="69"/>
        <v>0</v>
      </c>
      <c r="BL5" s="11">
        <f t="shared" si="70"/>
        <v>0</v>
      </c>
      <c r="BM5" s="11">
        <f t="shared" si="71"/>
        <v>0</v>
      </c>
      <c r="BN5" s="11">
        <f t="shared" si="72"/>
        <v>0</v>
      </c>
      <c r="BO5" s="11">
        <f t="shared" si="73"/>
        <v>0</v>
      </c>
      <c r="BP5" s="11">
        <f t="shared" si="74"/>
        <v>0</v>
      </c>
      <c r="BQ5" s="30">
        <f t="shared" si="2"/>
        <v>0</v>
      </c>
      <c r="BR5" s="30">
        <f t="shared" si="3"/>
        <v>0</v>
      </c>
      <c r="BS5" s="30">
        <f t="shared" si="4"/>
        <v>0</v>
      </c>
      <c r="BT5" s="30">
        <f t="shared" si="5"/>
        <v>0</v>
      </c>
      <c r="BU5" s="30">
        <f t="shared" si="6"/>
        <v>0</v>
      </c>
      <c r="BV5" s="30">
        <f t="shared" si="7"/>
        <v>0</v>
      </c>
      <c r="BW5" s="30">
        <f t="shared" si="8"/>
        <v>286.36363636363637</v>
      </c>
      <c r="BX5" s="30">
        <f t="shared" si="9"/>
        <v>318.18181818181813</v>
      </c>
      <c r="BY5" s="30">
        <f t="shared" si="10"/>
        <v>0</v>
      </c>
      <c r="BZ5" s="30">
        <f t="shared" si="11"/>
        <v>0</v>
      </c>
      <c r="CA5" s="30">
        <f t="shared" si="12"/>
        <v>0</v>
      </c>
      <c r="CB5" s="30">
        <f t="shared" si="13"/>
        <v>0</v>
      </c>
      <c r="CC5" s="30">
        <f t="shared" si="14"/>
        <v>0</v>
      </c>
      <c r="CD5" s="28">
        <f t="shared" si="75"/>
        <v>0</v>
      </c>
      <c r="CE5" s="28">
        <f t="shared" si="15"/>
        <v>0</v>
      </c>
      <c r="CF5" s="28">
        <f t="shared" si="16"/>
        <v>0</v>
      </c>
      <c r="CG5" s="28">
        <f t="shared" si="17"/>
        <v>0</v>
      </c>
      <c r="CH5" s="28">
        <f t="shared" si="18"/>
        <v>0</v>
      </c>
      <c r="CI5" s="28">
        <f t="shared" si="19"/>
        <v>0</v>
      </c>
      <c r="CJ5" s="28">
        <f t="shared" si="20"/>
        <v>0.1111111111111109</v>
      </c>
      <c r="CK5" s="28">
        <f t="shared" si="21"/>
        <v>0</v>
      </c>
      <c r="CL5" s="28">
        <f t="shared" si="22"/>
        <v>0</v>
      </c>
      <c r="CM5" s="28">
        <f t="shared" si="23"/>
        <v>0</v>
      </c>
      <c r="CN5" s="28">
        <f t="shared" si="24"/>
        <v>0</v>
      </c>
      <c r="CO5" s="28">
        <f t="shared" si="25"/>
        <v>0</v>
      </c>
      <c r="CQ5" s="36">
        <f t="shared" si="26"/>
        <v>0</v>
      </c>
      <c r="CR5" s="37">
        <v>2001</v>
      </c>
      <c r="CS5" s="33">
        <f t="shared" si="27"/>
        <v>0</v>
      </c>
      <c r="CT5" s="36">
        <f t="shared" si="28"/>
        <v>0</v>
      </c>
      <c r="CU5" s="37">
        <v>2002</v>
      </c>
      <c r="CV5" s="33">
        <f t="shared" si="29"/>
        <v>0</v>
      </c>
      <c r="CW5" s="36">
        <f t="shared" si="30"/>
        <v>0</v>
      </c>
      <c r="CX5" s="37">
        <v>2003</v>
      </c>
      <c r="CY5" s="33">
        <f t="shared" si="31"/>
        <v>0</v>
      </c>
      <c r="CZ5" s="36">
        <f t="shared" si="32"/>
        <v>0</v>
      </c>
      <c r="DA5" s="37">
        <v>2004</v>
      </c>
      <c r="DB5" s="33">
        <f t="shared" si="33"/>
        <v>0</v>
      </c>
      <c r="DC5" s="36">
        <f t="shared" si="34"/>
        <v>0</v>
      </c>
      <c r="DD5" s="37">
        <v>2005</v>
      </c>
      <c r="DE5" s="33">
        <f t="shared" si="35"/>
        <v>0</v>
      </c>
      <c r="DF5" s="36">
        <f t="shared" si="36"/>
        <v>0</v>
      </c>
      <c r="DG5" s="37">
        <v>2006</v>
      </c>
      <c r="DH5" s="33">
        <f t="shared" si="37"/>
        <v>0</v>
      </c>
      <c r="DI5" s="36">
        <f t="shared" si="38"/>
        <v>0.1111111111111109</v>
      </c>
      <c r="DJ5" s="37">
        <v>2007</v>
      </c>
      <c r="DK5" s="33">
        <f t="shared" si="39"/>
        <v>3</v>
      </c>
      <c r="DL5" s="36">
        <f t="shared" si="40"/>
        <v>0</v>
      </c>
      <c r="DM5" s="37">
        <v>2008</v>
      </c>
      <c r="DN5" s="33">
        <f t="shared" si="41"/>
        <v>0</v>
      </c>
      <c r="DO5" s="36">
        <f t="shared" si="42"/>
        <v>0</v>
      </c>
      <c r="DP5" s="37">
        <v>2009</v>
      </c>
      <c r="DQ5" s="33">
        <f t="shared" si="43"/>
        <v>0</v>
      </c>
      <c r="DR5" s="36">
        <f t="shared" si="44"/>
        <v>0</v>
      </c>
      <c r="DS5" s="37">
        <v>2010</v>
      </c>
      <c r="DT5" s="33">
        <f t="shared" si="45"/>
        <v>0</v>
      </c>
      <c r="DU5" s="36">
        <f t="shared" si="46"/>
        <v>0</v>
      </c>
      <c r="DV5" s="37">
        <v>2011</v>
      </c>
      <c r="DW5" s="33">
        <f t="shared" si="47"/>
        <v>0</v>
      </c>
      <c r="DX5" s="36">
        <f t="shared" si="48"/>
        <v>0</v>
      </c>
      <c r="DY5" s="37">
        <v>2012</v>
      </c>
      <c r="DZ5" s="33">
        <f t="shared" si="49"/>
        <v>0</v>
      </c>
      <c r="EA5" s="34"/>
      <c r="EB5" s="32">
        <f>B5</f>
        <v>3</v>
      </c>
      <c r="EC5" s="32" t="str">
        <f>D5</f>
        <v>j</v>
      </c>
      <c r="ED5" s="32" t="str">
        <f>F5</f>
        <v>LR</v>
      </c>
      <c r="EE5" s="34"/>
      <c r="EF5" s="32">
        <f>B5</f>
        <v>3</v>
      </c>
      <c r="EG5" s="32">
        <f t="shared" si="76"/>
        <v>1</v>
      </c>
      <c r="EH5" s="32">
        <f t="shared" si="77"/>
        <v>2</v>
      </c>
      <c r="EJ5" s="12"/>
      <c r="EL5" s="12">
        <f t="shared" si="78"/>
        <v>3</v>
      </c>
      <c r="EM5" s="12">
        <f t="shared" si="79"/>
        <v>1</v>
      </c>
      <c r="EN5" s="12">
        <f t="shared" si="80"/>
        <v>2</v>
      </c>
      <c r="EO5">
        <f t="shared" si="51"/>
        <v>0</v>
      </c>
      <c r="EP5">
        <f t="shared" si="52"/>
        <v>2001</v>
      </c>
      <c r="EQ5">
        <f t="shared" si="53"/>
        <v>0</v>
      </c>
    </row>
    <row r="6" spans="1:147" x14ac:dyDescent="0.25">
      <c r="A6" s="12">
        <v>743</v>
      </c>
      <c r="B6" s="17">
        <f t="shared" ref="B6:B14" si="81">IF(SUM(AK6:AT6)=0,0,IF(SUM(AL6:AT6)=0,1,IF(SUM(AM6:AT6)=0,2,IF(SUM(AN6:AT6)=0,3,IF(SUM(AO6:AT6)=0,4,IF(SUM(AP6:AT6)=0,5,IF(SUM(AQ6:AT6)=0,6,IF(SUM(AR6:AT6)=0,7,IF(SUM(AS6:AT6)=0,8,IF(SUM(AT6)=0,9,10))))))))))</f>
        <v>3</v>
      </c>
      <c r="C6" s="14">
        <v>282</v>
      </c>
      <c r="D6" s="14" t="s">
        <v>93</v>
      </c>
      <c r="E6" s="3"/>
      <c r="F6" s="3" t="s">
        <v>4</v>
      </c>
      <c r="G6" s="3">
        <v>2</v>
      </c>
      <c r="H6" s="3">
        <v>2008</v>
      </c>
      <c r="I6" s="3" t="s">
        <v>92</v>
      </c>
      <c r="J6" s="5">
        <v>0.25</v>
      </c>
      <c r="K6" s="3">
        <v>0.26</v>
      </c>
      <c r="L6" s="3">
        <v>2</v>
      </c>
      <c r="M6" s="26">
        <f t="shared" si="0"/>
        <v>0.255</v>
      </c>
      <c r="N6" s="26">
        <f t="shared" ref="N6:N14" si="82">(AI6+AJ6)/2</f>
        <v>0.5</v>
      </c>
      <c r="O6" s="20">
        <v>2</v>
      </c>
      <c r="P6" s="24" t="s">
        <v>144</v>
      </c>
      <c r="Q6" s="5">
        <v>0.37000000000000005</v>
      </c>
      <c r="R6" s="3">
        <v>0.42000000000000004</v>
      </c>
      <c r="S6" s="5"/>
      <c r="T6" s="3"/>
      <c r="U6" s="5"/>
      <c r="V6" s="3"/>
      <c r="W6" s="5"/>
      <c r="X6" s="3"/>
      <c r="Y6" s="5"/>
      <c r="Z6" s="3"/>
      <c r="AA6" s="5"/>
      <c r="AB6" s="3"/>
      <c r="AC6" s="5"/>
      <c r="AD6" s="3"/>
      <c r="AE6" s="5"/>
      <c r="AF6" s="3"/>
      <c r="AG6" s="5"/>
      <c r="AH6" s="3"/>
      <c r="AI6" s="5">
        <v>0.45</v>
      </c>
      <c r="AJ6" s="3">
        <v>0.55000000000000004</v>
      </c>
      <c r="AK6" s="9">
        <f t="shared" si="54"/>
        <v>0</v>
      </c>
      <c r="AL6" s="9">
        <f t="shared" si="55"/>
        <v>0</v>
      </c>
      <c r="AM6" s="9">
        <f t="shared" si="56"/>
        <v>0.39500000000000002</v>
      </c>
      <c r="AN6" s="9">
        <f t="shared" si="57"/>
        <v>0</v>
      </c>
      <c r="AO6" s="9">
        <f t="shared" si="58"/>
        <v>0</v>
      </c>
      <c r="AP6" s="9">
        <f t="shared" si="59"/>
        <v>0</v>
      </c>
      <c r="AQ6" s="9">
        <f t="shared" si="60"/>
        <v>0</v>
      </c>
      <c r="AR6" s="9">
        <f t="shared" si="61"/>
        <v>0</v>
      </c>
      <c r="AS6" s="9">
        <f t="shared" si="62"/>
        <v>0</v>
      </c>
      <c r="AT6" s="9">
        <f t="shared" si="63"/>
        <v>0</v>
      </c>
      <c r="AU6" s="9">
        <f t="shared" si="64"/>
        <v>0</v>
      </c>
      <c r="AV6" s="7">
        <f>IF($N6&gt;0,$C6*AK6/$N6,0)</f>
        <v>0</v>
      </c>
      <c r="AW6" s="7">
        <f>IF($N6&gt;0,$C6*AL6/$N6,0)</f>
        <v>0</v>
      </c>
      <c r="AX6" s="7">
        <f>IF($N6&gt;0,$C6*AM6/$N6,0)</f>
        <v>222.78</v>
      </c>
      <c r="AY6" s="7">
        <f>IF($N6&gt;0,$C6*AN6/$N6,0)</f>
        <v>0</v>
      </c>
      <c r="AZ6" s="7">
        <f>IF($N6&gt;0,$C6*AO6/$N6,0)</f>
        <v>0</v>
      </c>
      <c r="BA6" s="7">
        <f>IF($N6&gt;0,$C6*AP6/$N6,0)</f>
        <v>0</v>
      </c>
      <c r="BB6" s="7">
        <f>IF($N6&gt;0,$C6*AQ6/$N6,0)</f>
        <v>0</v>
      </c>
      <c r="BC6" s="7">
        <f>IF($N6&gt;0,$C6*AR6/$N6,0)</f>
        <v>0</v>
      </c>
      <c r="BD6" s="7">
        <f>IF($N6&gt;0,$C6*AS6/$N6,0)</f>
        <v>0</v>
      </c>
      <c r="BE6" s="7">
        <f>IF($N6&gt;0,$C6*AT6/$N6,0)</f>
        <v>0</v>
      </c>
      <c r="BF6" s="7">
        <f>IF($N6&gt;0,$C6*AU6/$N6,0)</f>
        <v>0</v>
      </c>
      <c r="BG6" s="11">
        <f t="shared" si="65"/>
        <v>0</v>
      </c>
      <c r="BH6" s="11">
        <f t="shared" si="66"/>
        <v>0</v>
      </c>
      <c r="BI6" s="11">
        <f t="shared" si="67"/>
        <v>0</v>
      </c>
      <c r="BJ6" s="11">
        <f t="shared" si="68"/>
        <v>0</v>
      </c>
      <c r="BK6" s="11">
        <f t="shared" si="69"/>
        <v>0</v>
      </c>
      <c r="BL6" s="11">
        <f t="shared" si="70"/>
        <v>0</v>
      </c>
      <c r="BM6" s="11">
        <f t="shared" si="71"/>
        <v>0</v>
      </c>
      <c r="BN6" s="11">
        <f t="shared" si="72"/>
        <v>0</v>
      </c>
      <c r="BO6" s="11">
        <f t="shared" si="73"/>
        <v>0</v>
      </c>
      <c r="BP6" s="11">
        <f t="shared" si="74"/>
        <v>0</v>
      </c>
      <c r="BQ6" s="30">
        <f t="shared" si="2"/>
        <v>0</v>
      </c>
      <c r="BR6" s="30">
        <f t="shared" si="3"/>
        <v>0</v>
      </c>
      <c r="BS6" s="30">
        <f t="shared" si="4"/>
        <v>0</v>
      </c>
      <c r="BT6" s="30">
        <f t="shared" si="5"/>
        <v>0</v>
      </c>
      <c r="BU6" s="30">
        <f t="shared" si="6"/>
        <v>0</v>
      </c>
      <c r="BV6" s="30">
        <f t="shared" si="7"/>
        <v>0</v>
      </c>
      <c r="BW6" s="30">
        <f t="shared" si="8"/>
        <v>0</v>
      </c>
      <c r="BX6" s="30">
        <f t="shared" si="9"/>
        <v>222.78</v>
      </c>
      <c r="BY6" s="30">
        <f t="shared" si="10"/>
        <v>0</v>
      </c>
      <c r="BZ6" s="30">
        <f t="shared" si="11"/>
        <v>0</v>
      </c>
      <c r="CA6" s="30">
        <f t="shared" si="12"/>
        <v>0</v>
      </c>
      <c r="CB6" s="30">
        <f t="shared" si="13"/>
        <v>0</v>
      </c>
      <c r="CC6" s="30">
        <f t="shared" si="14"/>
        <v>0</v>
      </c>
      <c r="CD6" s="28">
        <f t="shared" si="75"/>
        <v>0</v>
      </c>
      <c r="CE6" s="28">
        <f t="shared" si="15"/>
        <v>0</v>
      </c>
      <c r="CF6" s="28">
        <f t="shared" si="16"/>
        <v>0</v>
      </c>
      <c r="CG6" s="28">
        <f t="shared" si="17"/>
        <v>0</v>
      </c>
      <c r="CH6" s="28">
        <f t="shared" si="18"/>
        <v>0</v>
      </c>
      <c r="CI6" s="28">
        <f t="shared" si="19"/>
        <v>0</v>
      </c>
      <c r="CJ6" s="28">
        <f t="shared" si="20"/>
        <v>0</v>
      </c>
      <c r="CK6" s="28">
        <f t="shared" si="21"/>
        <v>0</v>
      </c>
      <c r="CL6" s="28">
        <f t="shared" si="22"/>
        <v>0</v>
      </c>
      <c r="CM6" s="28">
        <f t="shared" si="23"/>
        <v>0</v>
      </c>
      <c r="CN6" s="28">
        <f t="shared" si="24"/>
        <v>0</v>
      </c>
      <c r="CO6" s="28">
        <f t="shared" si="25"/>
        <v>0</v>
      </c>
      <c r="CQ6" s="36">
        <f t="shared" si="26"/>
        <v>0</v>
      </c>
      <c r="CR6" s="37">
        <v>2001</v>
      </c>
      <c r="CS6" s="33">
        <f t="shared" si="27"/>
        <v>0</v>
      </c>
      <c r="CT6" s="36">
        <f t="shared" si="28"/>
        <v>0</v>
      </c>
      <c r="CU6" s="37">
        <v>2002</v>
      </c>
      <c r="CV6" s="33">
        <f t="shared" si="29"/>
        <v>0</v>
      </c>
      <c r="CW6" s="36">
        <f t="shared" si="30"/>
        <v>0</v>
      </c>
      <c r="CX6" s="37">
        <v>2003</v>
      </c>
      <c r="CY6" s="33">
        <f t="shared" si="31"/>
        <v>0</v>
      </c>
      <c r="CZ6" s="36">
        <f t="shared" si="32"/>
        <v>0</v>
      </c>
      <c r="DA6" s="37">
        <v>2004</v>
      </c>
      <c r="DB6" s="33">
        <f t="shared" si="33"/>
        <v>0</v>
      </c>
      <c r="DC6" s="36">
        <f t="shared" si="34"/>
        <v>0</v>
      </c>
      <c r="DD6" s="37">
        <v>2005</v>
      </c>
      <c r="DE6" s="33">
        <f t="shared" si="35"/>
        <v>0</v>
      </c>
      <c r="DF6" s="36">
        <f t="shared" si="36"/>
        <v>0</v>
      </c>
      <c r="DG6" s="37">
        <v>2006</v>
      </c>
      <c r="DH6" s="33">
        <f t="shared" si="37"/>
        <v>0</v>
      </c>
      <c r="DI6" s="36">
        <f t="shared" si="38"/>
        <v>0</v>
      </c>
      <c r="DJ6" s="37">
        <v>2007</v>
      </c>
      <c r="DK6" s="33">
        <f t="shared" si="39"/>
        <v>0</v>
      </c>
      <c r="DL6" s="36">
        <f t="shared" si="40"/>
        <v>0</v>
      </c>
      <c r="DM6" s="37">
        <v>2008</v>
      </c>
      <c r="DN6" s="33">
        <f t="shared" si="41"/>
        <v>0</v>
      </c>
      <c r="DO6" s="36">
        <f t="shared" si="42"/>
        <v>0</v>
      </c>
      <c r="DP6" s="37">
        <v>2009</v>
      </c>
      <c r="DQ6" s="33">
        <f t="shared" si="43"/>
        <v>0</v>
      </c>
      <c r="DR6" s="36">
        <f t="shared" si="44"/>
        <v>0</v>
      </c>
      <c r="DS6" s="37">
        <v>2010</v>
      </c>
      <c r="DT6" s="33">
        <f t="shared" si="45"/>
        <v>0</v>
      </c>
      <c r="DU6" s="36">
        <f t="shared" si="46"/>
        <v>0</v>
      </c>
      <c r="DV6" s="37">
        <v>2011</v>
      </c>
      <c r="DW6" s="33">
        <f t="shared" si="47"/>
        <v>0</v>
      </c>
      <c r="DX6" s="36">
        <f t="shared" si="48"/>
        <v>0</v>
      </c>
      <c r="DY6" s="37">
        <v>2012</v>
      </c>
      <c r="DZ6" s="33">
        <f t="shared" si="49"/>
        <v>0</v>
      </c>
      <c r="EA6" s="34"/>
      <c r="EB6" s="32">
        <f>B6</f>
        <v>3</v>
      </c>
      <c r="EC6" s="32" t="str">
        <f>D6</f>
        <v>j</v>
      </c>
      <c r="ED6" s="32" t="str">
        <f>F6</f>
        <v>RR</v>
      </c>
      <c r="EE6" s="34"/>
      <c r="EF6" s="32">
        <f>B6</f>
        <v>3</v>
      </c>
      <c r="EG6" s="32">
        <f t="shared" si="76"/>
        <v>1</v>
      </c>
      <c r="EH6" s="32">
        <f t="shared" si="77"/>
        <v>1</v>
      </c>
      <c r="EJ6" s="12" t="s">
        <v>183</v>
      </c>
      <c r="EL6" s="12">
        <f t="shared" si="78"/>
        <v>3</v>
      </c>
      <c r="EM6" s="12">
        <f t="shared" si="79"/>
        <v>1</v>
      </c>
      <c r="EN6" s="12">
        <f t="shared" si="80"/>
        <v>1</v>
      </c>
      <c r="EO6">
        <f t="shared" si="51"/>
        <v>0</v>
      </c>
      <c r="EP6">
        <f t="shared" si="52"/>
        <v>2001</v>
      </c>
      <c r="EQ6">
        <f t="shared" si="53"/>
        <v>0</v>
      </c>
    </row>
    <row r="7" spans="1:147" x14ac:dyDescent="0.25">
      <c r="A7" s="12">
        <v>754</v>
      </c>
      <c r="B7" s="17">
        <f t="shared" si="81"/>
        <v>3</v>
      </c>
      <c r="C7" s="14">
        <v>379</v>
      </c>
      <c r="D7" s="14" t="s">
        <v>93</v>
      </c>
      <c r="E7" s="3"/>
      <c r="F7" s="3" t="s">
        <v>0</v>
      </c>
      <c r="G7" s="3">
        <v>2</v>
      </c>
      <c r="H7" s="3">
        <v>2008</v>
      </c>
      <c r="I7" s="3" t="s">
        <v>92</v>
      </c>
      <c r="J7" s="5">
        <v>0.25</v>
      </c>
      <c r="K7" s="3">
        <v>0.30000000000000004</v>
      </c>
      <c r="L7" s="3">
        <v>1</v>
      </c>
      <c r="M7" s="26">
        <f t="shared" si="0"/>
        <v>0.27500000000000002</v>
      </c>
      <c r="N7" s="26">
        <f t="shared" si="82"/>
        <v>0.49</v>
      </c>
      <c r="O7" s="20">
        <v>2</v>
      </c>
      <c r="P7" s="24"/>
      <c r="Q7" s="5">
        <v>0.45</v>
      </c>
      <c r="R7" s="3">
        <v>0.45</v>
      </c>
      <c r="S7" s="5"/>
      <c r="T7" s="3"/>
      <c r="U7" s="5"/>
      <c r="V7" s="3"/>
      <c r="W7" s="5"/>
      <c r="X7" s="3"/>
      <c r="Y7" s="5"/>
      <c r="Z7" s="3"/>
      <c r="AA7" s="5"/>
      <c r="AB7" s="3"/>
      <c r="AC7" s="5"/>
      <c r="AD7" s="3"/>
      <c r="AE7" s="5"/>
      <c r="AF7" s="3"/>
      <c r="AG7" s="5"/>
      <c r="AH7" s="3"/>
      <c r="AI7" s="5">
        <v>0.48000000000000004</v>
      </c>
      <c r="AJ7" s="3">
        <v>0.5</v>
      </c>
      <c r="AK7" s="9">
        <f t="shared" si="54"/>
        <v>0</v>
      </c>
      <c r="AL7" s="9">
        <f t="shared" si="55"/>
        <v>0</v>
      </c>
      <c r="AM7" s="9">
        <f t="shared" si="56"/>
        <v>0.45</v>
      </c>
      <c r="AN7" s="9">
        <f t="shared" si="57"/>
        <v>0</v>
      </c>
      <c r="AO7" s="9">
        <f t="shared" si="58"/>
        <v>0</v>
      </c>
      <c r="AP7" s="9">
        <f t="shared" si="59"/>
        <v>0</v>
      </c>
      <c r="AQ7" s="9">
        <f t="shared" si="60"/>
        <v>0</v>
      </c>
      <c r="AR7" s="9">
        <f t="shared" si="61"/>
        <v>0</v>
      </c>
      <c r="AS7" s="9">
        <f t="shared" si="62"/>
        <v>0</v>
      </c>
      <c r="AT7" s="9">
        <f t="shared" si="63"/>
        <v>0</v>
      </c>
      <c r="AU7" s="9">
        <f t="shared" si="64"/>
        <v>0</v>
      </c>
      <c r="AV7" s="7">
        <f>IF($N7&gt;0,$C7*AK7/$N7,0)</f>
        <v>0</v>
      </c>
      <c r="AW7" s="7">
        <f>IF($N7&gt;0,$C7*AL7/$N7,0)</f>
        <v>0</v>
      </c>
      <c r="AX7" s="7">
        <f>IF($N7&gt;0,$C7*AM7/$N7,0)</f>
        <v>348.06122448979596</v>
      </c>
      <c r="AY7" s="7">
        <f>IF($N7&gt;0,$C7*AN7/$N7,0)</f>
        <v>0</v>
      </c>
      <c r="AZ7" s="7">
        <f>IF($N7&gt;0,$C7*AO7/$N7,0)</f>
        <v>0</v>
      </c>
      <c r="BA7" s="7">
        <f>IF($N7&gt;0,$C7*AP7/$N7,0)</f>
        <v>0</v>
      </c>
      <c r="BB7" s="7">
        <f>IF($N7&gt;0,$C7*AQ7/$N7,0)</f>
        <v>0</v>
      </c>
      <c r="BC7" s="7">
        <f>IF($N7&gt;0,$C7*AR7/$N7,0)</f>
        <v>0</v>
      </c>
      <c r="BD7" s="7">
        <f>IF($N7&gt;0,$C7*AS7/$N7,0)</f>
        <v>0</v>
      </c>
      <c r="BE7" s="7">
        <f>IF($N7&gt;0,$C7*AT7/$N7,0)</f>
        <v>0</v>
      </c>
      <c r="BF7" s="7">
        <f>IF($N7&gt;0,$C7*AU7/$N7,0)</f>
        <v>0</v>
      </c>
      <c r="BG7" s="11">
        <f t="shared" si="65"/>
        <v>0</v>
      </c>
      <c r="BH7" s="11">
        <f t="shared" si="66"/>
        <v>0</v>
      </c>
      <c r="BI7" s="11">
        <f t="shared" si="67"/>
        <v>0</v>
      </c>
      <c r="BJ7" s="11">
        <f t="shared" si="68"/>
        <v>0</v>
      </c>
      <c r="BK7" s="11">
        <f t="shared" si="69"/>
        <v>0</v>
      </c>
      <c r="BL7" s="11">
        <f t="shared" si="70"/>
        <v>0</v>
      </c>
      <c r="BM7" s="11">
        <f t="shared" si="71"/>
        <v>0</v>
      </c>
      <c r="BN7" s="11">
        <f t="shared" si="72"/>
        <v>0</v>
      </c>
      <c r="BO7" s="11">
        <f t="shared" si="73"/>
        <v>0</v>
      </c>
      <c r="BP7" s="11">
        <f t="shared" si="74"/>
        <v>0</v>
      </c>
      <c r="BQ7" s="30">
        <f t="shared" si="2"/>
        <v>0</v>
      </c>
      <c r="BR7" s="30">
        <f t="shared" si="3"/>
        <v>0</v>
      </c>
      <c r="BS7" s="30">
        <f t="shared" si="4"/>
        <v>0</v>
      </c>
      <c r="BT7" s="30">
        <f t="shared" si="5"/>
        <v>0</v>
      </c>
      <c r="BU7" s="30">
        <f t="shared" si="6"/>
        <v>0</v>
      </c>
      <c r="BV7" s="30">
        <f t="shared" si="7"/>
        <v>0</v>
      </c>
      <c r="BW7" s="30">
        <f t="shared" si="8"/>
        <v>0</v>
      </c>
      <c r="BX7" s="30">
        <f t="shared" si="9"/>
        <v>348.06122448979596</v>
      </c>
      <c r="BY7" s="30">
        <f t="shared" si="10"/>
        <v>0</v>
      </c>
      <c r="BZ7" s="30">
        <f t="shared" si="11"/>
        <v>0</v>
      </c>
      <c r="CA7" s="30">
        <f t="shared" si="12"/>
        <v>0</v>
      </c>
      <c r="CB7" s="30">
        <f t="shared" si="13"/>
        <v>0</v>
      </c>
      <c r="CC7" s="30">
        <f t="shared" si="14"/>
        <v>0</v>
      </c>
      <c r="CD7" s="28">
        <f t="shared" si="75"/>
        <v>0</v>
      </c>
      <c r="CE7" s="28">
        <f t="shared" si="15"/>
        <v>0</v>
      </c>
      <c r="CF7" s="28">
        <f t="shared" si="16"/>
        <v>0</v>
      </c>
      <c r="CG7" s="28">
        <f t="shared" si="17"/>
        <v>0</v>
      </c>
      <c r="CH7" s="28">
        <f t="shared" si="18"/>
        <v>0</v>
      </c>
      <c r="CI7" s="28">
        <f t="shared" si="19"/>
        <v>0</v>
      </c>
      <c r="CJ7" s="28">
        <f t="shared" si="20"/>
        <v>0</v>
      </c>
      <c r="CK7" s="28">
        <f t="shared" si="21"/>
        <v>0</v>
      </c>
      <c r="CL7" s="28">
        <f t="shared" si="22"/>
        <v>0</v>
      </c>
      <c r="CM7" s="28">
        <f t="shared" si="23"/>
        <v>0</v>
      </c>
      <c r="CN7" s="28">
        <f t="shared" si="24"/>
        <v>0</v>
      </c>
      <c r="CO7" s="28">
        <f t="shared" si="25"/>
        <v>0</v>
      </c>
      <c r="CQ7" s="36">
        <f t="shared" si="26"/>
        <v>0</v>
      </c>
      <c r="CR7" s="37">
        <v>2001</v>
      </c>
      <c r="CS7" s="33">
        <f t="shared" si="27"/>
        <v>0</v>
      </c>
      <c r="CT7" s="36">
        <f t="shared" si="28"/>
        <v>0</v>
      </c>
      <c r="CU7" s="37">
        <v>2002</v>
      </c>
      <c r="CV7" s="33">
        <f t="shared" si="29"/>
        <v>0</v>
      </c>
      <c r="CW7" s="36">
        <f t="shared" si="30"/>
        <v>0</v>
      </c>
      <c r="CX7" s="37">
        <v>2003</v>
      </c>
      <c r="CY7" s="33">
        <f t="shared" si="31"/>
        <v>0</v>
      </c>
      <c r="CZ7" s="36">
        <f t="shared" si="32"/>
        <v>0</v>
      </c>
      <c r="DA7" s="37">
        <v>2004</v>
      </c>
      <c r="DB7" s="33">
        <f t="shared" si="33"/>
        <v>0</v>
      </c>
      <c r="DC7" s="36">
        <f t="shared" si="34"/>
        <v>0</v>
      </c>
      <c r="DD7" s="37">
        <v>2005</v>
      </c>
      <c r="DE7" s="33">
        <f t="shared" si="35"/>
        <v>0</v>
      </c>
      <c r="DF7" s="36">
        <f t="shared" si="36"/>
        <v>0</v>
      </c>
      <c r="DG7" s="37">
        <v>2006</v>
      </c>
      <c r="DH7" s="33">
        <f t="shared" si="37"/>
        <v>0</v>
      </c>
      <c r="DI7" s="36">
        <f t="shared" si="38"/>
        <v>0</v>
      </c>
      <c r="DJ7" s="37">
        <v>2007</v>
      </c>
      <c r="DK7" s="33">
        <f t="shared" si="39"/>
        <v>0</v>
      </c>
      <c r="DL7" s="36">
        <f t="shared" si="40"/>
        <v>0</v>
      </c>
      <c r="DM7" s="37">
        <v>2008</v>
      </c>
      <c r="DN7" s="33">
        <f t="shared" si="41"/>
        <v>0</v>
      </c>
      <c r="DO7" s="36">
        <f t="shared" si="42"/>
        <v>0</v>
      </c>
      <c r="DP7" s="37">
        <v>2009</v>
      </c>
      <c r="DQ7" s="33">
        <f t="shared" si="43"/>
        <v>0</v>
      </c>
      <c r="DR7" s="36">
        <f t="shared" si="44"/>
        <v>0</v>
      </c>
      <c r="DS7" s="37">
        <v>2010</v>
      </c>
      <c r="DT7" s="33">
        <f t="shared" si="45"/>
        <v>0</v>
      </c>
      <c r="DU7" s="36">
        <f t="shared" si="46"/>
        <v>0</v>
      </c>
      <c r="DV7" s="37">
        <v>2011</v>
      </c>
      <c r="DW7" s="33">
        <f t="shared" si="47"/>
        <v>0</v>
      </c>
      <c r="DX7" s="36">
        <f t="shared" si="48"/>
        <v>0</v>
      </c>
      <c r="DY7" s="37">
        <v>2012</v>
      </c>
      <c r="DZ7" s="33">
        <f t="shared" si="49"/>
        <v>0</v>
      </c>
      <c r="EA7" s="34"/>
      <c r="EB7" s="32">
        <f>B7</f>
        <v>3</v>
      </c>
      <c r="EC7" s="32" t="str">
        <f>D7</f>
        <v>j</v>
      </c>
      <c r="ED7" s="32" t="str">
        <f>F7</f>
        <v>LR</v>
      </c>
      <c r="EE7" s="34"/>
      <c r="EF7" s="32">
        <f>B7</f>
        <v>3</v>
      </c>
      <c r="EG7" s="32">
        <f t="shared" si="76"/>
        <v>1</v>
      </c>
      <c r="EH7" s="32">
        <f t="shared" si="77"/>
        <v>2</v>
      </c>
      <c r="EJ7" s="12" t="s">
        <v>184</v>
      </c>
      <c r="EL7" s="12">
        <f t="shared" si="78"/>
        <v>3</v>
      </c>
      <c r="EM7" s="12">
        <f t="shared" si="79"/>
        <v>1</v>
      </c>
      <c r="EN7" s="12">
        <f t="shared" si="80"/>
        <v>2</v>
      </c>
      <c r="EO7">
        <f t="shared" si="51"/>
        <v>0</v>
      </c>
      <c r="EP7">
        <f t="shared" si="52"/>
        <v>2001</v>
      </c>
      <c r="EQ7">
        <f t="shared" si="53"/>
        <v>0</v>
      </c>
    </row>
    <row r="8" spans="1:147" x14ac:dyDescent="0.25">
      <c r="A8" s="12">
        <v>760</v>
      </c>
      <c r="B8" s="17">
        <f t="shared" si="81"/>
        <v>3</v>
      </c>
      <c r="C8" s="14">
        <v>324</v>
      </c>
      <c r="D8" s="14" t="s">
        <v>93</v>
      </c>
      <c r="E8" s="3"/>
      <c r="F8" s="3" t="s">
        <v>4</v>
      </c>
      <c r="G8" s="3">
        <v>2</v>
      </c>
      <c r="H8" s="3">
        <v>2008</v>
      </c>
      <c r="I8" s="3" t="s">
        <v>92</v>
      </c>
      <c r="J8" s="5">
        <v>0.27</v>
      </c>
      <c r="K8" s="3">
        <v>0.30000000000000004</v>
      </c>
      <c r="L8" s="3">
        <v>2</v>
      </c>
      <c r="M8" s="26">
        <f t="shared" si="0"/>
        <v>0.28500000000000003</v>
      </c>
      <c r="N8" s="26">
        <f t="shared" si="82"/>
        <v>0.54500000000000004</v>
      </c>
      <c r="O8" s="20">
        <v>2</v>
      </c>
      <c r="P8" s="24"/>
      <c r="Q8" s="5">
        <v>0.37000000000000005</v>
      </c>
      <c r="R8" s="3">
        <v>0.46</v>
      </c>
      <c r="S8" s="5"/>
      <c r="T8" s="3"/>
      <c r="U8" s="5"/>
      <c r="V8" s="3"/>
      <c r="W8" s="5"/>
      <c r="X8" s="3"/>
      <c r="Y8" s="5"/>
      <c r="Z8" s="3"/>
      <c r="AA8" s="5"/>
      <c r="AB8" s="3"/>
      <c r="AC8" s="5"/>
      <c r="AD8" s="3"/>
      <c r="AE8" s="5"/>
      <c r="AF8" s="3"/>
      <c r="AG8" s="5"/>
      <c r="AH8" s="3"/>
      <c r="AI8" s="5">
        <v>0.49000000000000005</v>
      </c>
      <c r="AJ8" s="3">
        <v>0.60000000000000009</v>
      </c>
      <c r="AK8" s="9">
        <f t="shared" si="54"/>
        <v>0</v>
      </c>
      <c r="AL8" s="9">
        <f t="shared" si="55"/>
        <v>0</v>
      </c>
      <c r="AM8" s="9">
        <f t="shared" si="56"/>
        <v>0.41500000000000004</v>
      </c>
      <c r="AN8" s="9">
        <f t="shared" si="57"/>
        <v>0</v>
      </c>
      <c r="AO8" s="9">
        <f t="shared" si="58"/>
        <v>0</v>
      </c>
      <c r="AP8" s="9">
        <f t="shared" si="59"/>
        <v>0</v>
      </c>
      <c r="AQ8" s="9">
        <f t="shared" si="60"/>
        <v>0</v>
      </c>
      <c r="AR8" s="9">
        <f t="shared" si="61"/>
        <v>0</v>
      </c>
      <c r="AS8" s="9">
        <f t="shared" si="62"/>
        <v>0</v>
      </c>
      <c r="AT8" s="9">
        <f t="shared" si="63"/>
        <v>0</v>
      </c>
      <c r="AU8" s="9">
        <f t="shared" si="64"/>
        <v>0</v>
      </c>
      <c r="AV8" s="7">
        <f>IF($N8&gt;0,$C8*AK8/$N8,0)</f>
        <v>0</v>
      </c>
      <c r="AW8" s="7">
        <f>IF($N8&gt;0,$C8*AL8/$N8,0)</f>
        <v>0</v>
      </c>
      <c r="AX8" s="7">
        <f>IF($N8&gt;0,$C8*AM8/$N8,0)</f>
        <v>246.71559633027522</v>
      </c>
      <c r="AY8" s="7">
        <f>IF($N8&gt;0,$C8*AN8/$N8,0)</f>
        <v>0</v>
      </c>
      <c r="AZ8" s="7">
        <f>IF($N8&gt;0,$C8*AO8/$N8,0)</f>
        <v>0</v>
      </c>
      <c r="BA8" s="7">
        <f>IF($N8&gt;0,$C8*AP8/$N8,0)</f>
        <v>0</v>
      </c>
      <c r="BB8" s="7">
        <f>IF($N8&gt;0,$C8*AQ8/$N8,0)</f>
        <v>0</v>
      </c>
      <c r="BC8" s="7">
        <f>IF($N8&gt;0,$C8*AR8/$N8,0)</f>
        <v>0</v>
      </c>
      <c r="BD8" s="7">
        <f>IF($N8&gt;0,$C8*AS8/$N8,0)</f>
        <v>0</v>
      </c>
      <c r="BE8" s="7">
        <f>IF($N8&gt;0,$C8*AT8/$N8,0)</f>
        <v>0</v>
      </c>
      <c r="BF8" s="7">
        <f>IF($N8&gt;0,$C8*AU8/$N8,0)</f>
        <v>0</v>
      </c>
      <c r="BG8" s="11">
        <f t="shared" si="65"/>
        <v>0</v>
      </c>
      <c r="BH8" s="11">
        <f t="shared" si="66"/>
        <v>0</v>
      </c>
      <c r="BI8" s="11">
        <f t="shared" si="67"/>
        <v>0</v>
      </c>
      <c r="BJ8" s="11">
        <f t="shared" si="68"/>
        <v>0</v>
      </c>
      <c r="BK8" s="11">
        <f t="shared" si="69"/>
        <v>0</v>
      </c>
      <c r="BL8" s="11">
        <f t="shared" si="70"/>
        <v>0</v>
      </c>
      <c r="BM8" s="11">
        <f t="shared" si="71"/>
        <v>0</v>
      </c>
      <c r="BN8" s="11">
        <f t="shared" si="72"/>
        <v>0</v>
      </c>
      <c r="BO8" s="11">
        <f t="shared" si="73"/>
        <v>0</v>
      </c>
      <c r="BP8" s="11">
        <f t="shared" si="74"/>
        <v>0</v>
      </c>
      <c r="BQ8" s="30">
        <f t="shared" si="2"/>
        <v>0</v>
      </c>
      <c r="BR8" s="30">
        <f t="shared" si="3"/>
        <v>0</v>
      </c>
      <c r="BS8" s="30">
        <f t="shared" si="4"/>
        <v>0</v>
      </c>
      <c r="BT8" s="30">
        <f t="shared" si="5"/>
        <v>0</v>
      </c>
      <c r="BU8" s="30">
        <f t="shared" si="6"/>
        <v>0</v>
      </c>
      <c r="BV8" s="30">
        <f t="shared" si="7"/>
        <v>0</v>
      </c>
      <c r="BW8" s="30">
        <f t="shared" si="8"/>
        <v>0</v>
      </c>
      <c r="BX8" s="30">
        <f t="shared" si="9"/>
        <v>246.71559633027522</v>
      </c>
      <c r="BY8" s="30">
        <f t="shared" si="10"/>
        <v>0</v>
      </c>
      <c r="BZ8" s="30">
        <f t="shared" si="11"/>
        <v>0</v>
      </c>
      <c r="CA8" s="30">
        <f t="shared" si="12"/>
        <v>0</v>
      </c>
      <c r="CB8" s="30">
        <f t="shared" si="13"/>
        <v>0</v>
      </c>
      <c r="CC8" s="30">
        <f t="shared" si="14"/>
        <v>0</v>
      </c>
      <c r="CD8" s="28">
        <f t="shared" si="75"/>
        <v>0</v>
      </c>
      <c r="CE8" s="28">
        <f t="shared" si="15"/>
        <v>0</v>
      </c>
      <c r="CF8" s="28">
        <f t="shared" si="16"/>
        <v>0</v>
      </c>
      <c r="CG8" s="28">
        <f t="shared" si="17"/>
        <v>0</v>
      </c>
      <c r="CH8" s="28">
        <f t="shared" si="18"/>
        <v>0</v>
      </c>
      <c r="CI8" s="28">
        <f t="shared" si="19"/>
        <v>0</v>
      </c>
      <c r="CJ8" s="28">
        <f t="shared" si="20"/>
        <v>0</v>
      </c>
      <c r="CK8" s="28">
        <f t="shared" si="21"/>
        <v>0</v>
      </c>
      <c r="CL8" s="28">
        <f t="shared" si="22"/>
        <v>0</v>
      </c>
      <c r="CM8" s="28">
        <f t="shared" si="23"/>
        <v>0</v>
      </c>
      <c r="CN8" s="28">
        <f t="shared" si="24"/>
        <v>0</v>
      </c>
      <c r="CO8" s="28">
        <f t="shared" si="25"/>
        <v>0</v>
      </c>
      <c r="CQ8" s="36">
        <f t="shared" si="26"/>
        <v>0</v>
      </c>
      <c r="CR8" s="37">
        <v>2001</v>
      </c>
      <c r="CS8" s="33">
        <f t="shared" si="27"/>
        <v>0</v>
      </c>
      <c r="CT8" s="36">
        <f t="shared" si="28"/>
        <v>0</v>
      </c>
      <c r="CU8" s="37">
        <v>2002</v>
      </c>
      <c r="CV8" s="33">
        <f t="shared" si="29"/>
        <v>0</v>
      </c>
      <c r="CW8" s="36">
        <f t="shared" si="30"/>
        <v>0</v>
      </c>
      <c r="CX8" s="37">
        <v>2003</v>
      </c>
      <c r="CY8" s="33">
        <f t="shared" si="31"/>
        <v>0</v>
      </c>
      <c r="CZ8" s="36">
        <f t="shared" si="32"/>
        <v>0</v>
      </c>
      <c r="DA8" s="37">
        <v>2004</v>
      </c>
      <c r="DB8" s="33">
        <f t="shared" si="33"/>
        <v>0</v>
      </c>
      <c r="DC8" s="36">
        <f t="shared" si="34"/>
        <v>0</v>
      </c>
      <c r="DD8" s="37">
        <v>2005</v>
      </c>
      <c r="DE8" s="33">
        <f t="shared" si="35"/>
        <v>0</v>
      </c>
      <c r="DF8" s="36">
        <f t="shared" si="36"/>
        <v>0</v>
      </c>
      <c r="DG8" s="37">
        <v>2006</v>
      </c>
      <c r="DH8" s="33">
        <f t="shared" si="37"/>
        <v>0</v>
      </c>
      <c r="DI8" s="36">
        <f t="shared" si="38"/>
        <v>0</v>
      </c>
      <c r="DJ8" s="37">
        <v>2007</v>
      </c>
      <c r="DK8" s="33">
        <f t="shared" si="39"/>
        <v>0</v>
      </c>
      <c r="DL8" s="36">
        <f t="shared" si="40"/>
        <v>0</v>
      </c>
      <c r="DM8" s="37">
        <v>2008</v>
      </c>
      <c r="DN8" s="33">
        <f t="shared" si="41"/>
        <v>0</v>
      </c>
      <c r="DO8" s="36">
        <f t="shared" si="42"/>
        <v>0</v>
      </c>
      <c r="DP8" s="37">
        <v>2009</v>
      </c>
      <c r="DQ8" s="33">
        <f t="shared" si="43"/>
        <v>0</v>
      </c>
      <c r="DR8" s="36">
        <f t="shared" si="44"/>
        <v>0</v>
      </c>
      <c r="DS8" s="37">
        <v>2010</v>
      </c>
      <c r="DT8" s="33">
        <f t="shared" si="45"/>
        <v>0</v>
      </c>
      <c r="DU8" s="36">
        <f t="shared" si="46"/>
        <v>0</v>
      </c>
      <c r="DV8" s="37">
        <v>2011</v>
      </c>
      <c r="DW8" s="33">
        <f t="shared" si="47"/>
        <v>0</v>
      </c>
      <c r="DX8" s="36">
        <f t="shared" si="48"/>
        <v>0</v>
      </c>
      <c r="DY8" s="37">
        <v>2012</v>
      </c>
      <c r="DZ8" s="33">
        <f t="shared" si="49"/>
        <v>0</v>
      </c>
      <c r="EA8" s="34"/>
      <c r="EB8" s="32">
        <f>B8</f>
        <v>3</v>
      </c>
      <c r="EC8" s="32" t="str">
        <f>D8</f>
        <v>j</v>
      </c>
      <c r="ED8" s="32" t="str">
        <f>F8</f>
        <v>RR</v>
      </c>
      <c r="EE8" s="34"/>
      <c r="EF8" s="32">
        <f>B8</f>
        <v>3</v>
      </c>
      <c r="EG8" s="32">
        <f t="shared" si="76"/>
        <v>1</v>
      </c>
      <c r="EH8" s="32">
        <f t="shared" si="77"/>
        <v>1</v>
      </c>
      <c r="EJ8" s="12" t="s">
        <v>185</v>
      </c>
      <c r="EL8" s="12">
        <f t="shared" si="78"/>
        <v>3</v>
      </c>
      <c r="EM8" s="12">
        <f t="shared" si="79"/>
        <v>1</v>
      </c>
      <c r="EN8" s="12">
        <f t="shared" si="80"/>
        <v>1</v>
      </c>
      <c r="EO8">
        <f t="shared" si="51"/>
        <v>0</v>
      </c>
      <c r="EP8">
        <f t="shared" si="52"/>
        <v>2001</v>
      </c>
      <c r="EQ8">
        <f t="shared" si="53"/>
        <v>0</v>
      </c>
    </row>
    <row r="9" spans="1:147" x14ac:dyDescent="0.25">
      <c r="A9" s="12">
        <v>772</v>
      </c>
      <c r="B9" s="17">
        <f t="shared" si="81"/>
        <v>3</v>
      </c>
      <c r="C9" s="14">
        <v>387</v>
      </c>
      <c r="D9" s="14" t="s">
        <v>93</v>
      </c>
      <c r="E9" s="3"/>
      <c r="F9" s="3" t="s">
        <v>0</v>
      </c>
      <c r="G9" s="3">
        <v>2</v>
      </c>
      <c r="H9" s="3">
        <v>2008</v>
      </c>
      <c r="I9" s="3" t="s">
        <v>92</v>
      </c>
      <c r="J9" s="5">
        <v>0.30000000000000004</v>
      </c>
      <c r="K9" s="3">
        <v>0.34000000000000008</v>
      </c>
      <c r="L9" s="3">
        <v>2</v>
      </c>
      <c r="M9" s="26">
        <f t="shared" si="0"/>
        <v>0.32000000000000006</v>
      </c>
      <c r="N9" s="26">
        <f t="shared" si="82"/>
        <v>0.58000000000000007</v>
      </c>
      <c r="O9" s="20">
        <v>2</v>
      </c>
      <c r="P9" s="24"/>
      <c r="Q9" s="5">
        <v>0.37000000000000005</v>
      </c>
      <c r="R9" s="3">
        <v>0.44000000000000006</v>
      </c>
      <c r="S9" s="5"/>
      <c r="T9" s="3"/>
      <c r="U9" s="5"/>
      <c r="V9" s="3"/>
      <c r="W9" s="5"/>
      <c r="X9" s="3"/>
      <c r="Y9" s="5"/>
      <c r="Z9" s="3"/>
      <c r="AA9" s="5"/>
      <c r="AB9" s="3"/>
      <c r="AC9" s="5"/>
      <c r="AD9" s="3"/>
      <c r="AE9" s="5"/>
      <c r="AF9" s="3"/>
      <c r="AG9" s="5"/>
      <c r="AH9" s="3"/>
      <c r="AI9" s="5">
        <v>0.54</v>
      </c>
      <c r="AJ9" s="3">
        <v>0.62000000000000011</v>
      </c>
      <c r="AK9" s="9">
        <f t="shared" si="54"/>
        <v>0</v>
      </c>
      <c r="AL9" s="9">
        <f t="shared" si="55"/>
        <v>0</v>
      </c>
      <c r="AM9" s="9">
        <f t="shared" si="56"/>
        <v>0.40500000000000003</v>
      </c>
      <c r="AN9" s="9">
        <f t="shared" si="57"/>
        <v>0</v>
      </c>
      <c r="AO9" s="9">
        <f t="shared" si="58"/>
        <v>0</v>
      </c>
      <c r="AP9" s="9">
        <f t="shared" si="59"/>
        <v>0</v>
      </c>
      <c r="AQ9" s="9">
        <f t="shared" si="60"/>
        <v>0</v>
      </c>
      <c r="AR9" s="9">
        <f t="shared" si="61"/>
        <v>0</v>
      </c>
      <c r="AS9" s="9">
        <f t="shared" si="62"/>
        <v>0</v>
      </c>
      <c r="AT9" s="9">
        <f t="shared" si="63"/>
        <v>0</v>
      </c>
      <c r="AU9" s="9">
        <f t="shared" si="64"/>
        <v>0</v>
      </c>
      <c r="AV9" s="7">
        <f>IF($N9&gt;0,$C9*AK9/$N9,0)</f>
        <v>0</v>
      </c>
      <c r="AW9" s="7">
        <f>IF($N9&gt;0,$C9*AL9/$N9,0)</f>
        <v>0</v>
      </c>
      <c r="AX9" s="7">
        <f>IF($N9&gt;0,$C9*AM9/$N9,0)</f>
        <v>270.23275862068965</v>
      </c>
      <c r="AY9" s="7">
        <f>IF($N9&gt;0,$C9*AN9/$N9,0)</f>
        <v>0</v>
      </c>
      <c r="AZ9" s="7">
        <f>IF($N9&gt;0,$C9*AO9/$N9,0)</f>
        <v>0</v>
      </c>
      <c r="BA9" s="7">
        <f>IF($N9&gt;0,$C9*AP9/$N9,0)</f>
        <v>0</v>
      </c>
      <c r="BB9" s="7">
        <f>IF($N9&gt;0,$C9*AQ9/$N9,0)</f>
        <v>0</v>
      </c>
      <c r="BC9" s="7">
        <f>IF($N9&gt;0,$C9*AR9/$N9,0)</f>
        <v>0</v>
      </c>
      <c r="BD9" s="7">
        <f>IF($N9&gt;0,$C9*AS9/$N9,0)</f>
        <v>0</v>
      </c>
      <c r="BE9" s="7">
        <f>IF($N9&gt;0,$C9*AT9/$N9,0)</f>
        <v>0</v>
      </c>
      <c r="BF9" s="7">
        <f>IF($N9&gt;0,$C9*AU9/$N9,0)</f>
        <v>0</v>
      </c>
      <c r="BG9" s="11">
        <f t="shared" si="65"/>
        <v>0</v>
      </c>
      <c r="BH9" s="11">
        <f t="shared" si="66"/>
        <v>0</v>
      </c>
      <c r="BI9" s="11">
        <f t="shared" si="67"/>
        <v>0</v>
      </c>
      <c r="BJ9" s="11">
        <f t="shared" si="68"/>
        <v>0</v>
      </c>
      <c r="BK9" s="11">
        <f t="shared" si="69"/>
        <v>0</v>
      </c>
      <c r="BL9" s="11">
        <f t="shared" si="70"/>
        <v>0</v>
      </c>
      <c r="BM9" s="11">
        <f t="shared" si="71"/>
        <v>0</v>
      </c>
      <c r="BN9" s="11">
        <f t="shared" si="72"/>
        <v>0</v>
      </c>
      <c r="BO9" s="11">
        <f t="shared" si="73"/>
        <v>0</v>
      </c>
      <c r="BP9" s="11">
        <f t="shared" si="74"/>
        <v>0</v>
      </c>
      <c r="BQ9" s="30">
        <f t="shared" si="2"/>
        <v>0</v>
      </c>
      <c r="BR9" s="30">
        <f t="shared" si="3"/>
        <v>0</v>
      </c>
      <c r="BS9" s="30">
        <f t="shared" si="4"/>
        <v>0</v>
      </c>
      <c r="BT9" s="30">
        <f t="shared" si="5"/>
        <v>0</v>
      </c>
      <c r="BU9" s="30">
        <f t="shared" si="6"/>
        <v>0</v>
      </c>
      <c r="BV9" s="30">
        <f t="shared" si="7"/>
        <v>0</v>
      </c>
      <c r="BW9" s="30">
        <f t="shared" si="8"/>
        <v>0</v>
      </c>
      <c r="BX9" s="30">
        <f t="shared" si="9"/>
        <v>270.23275862068965</v>
      </c>
      <c r="BY9" s="30">
        <f t="shared" si="10"/>
        <v>0</v>
      </c>
      <c r="BZ9" s="30">
        <f t="shared" si="11"/>
        <v>0</v>
      </c>
      <c r="CA9" s="30">
        <f t="shared" si="12"/>
        <v>0</v>
      </c>
      <c r="CB9" s="30">
        <f t="shared" si="13"/>
        <v>0</v>
      </c>
      <c r="CC9" s="30">
        <f t="shared" si="14"/>
        <v>0</v>
      </c>
      <c r="CD9" s="28">
        <f t="shared" si="75"/>
        <v>0</v>
      </c>
      <c r="CE9" s="28">
        <f t="shared" si="15"/>
        <v>0</v>
      </c>
      <c r="CF9" s="28">
        <f t="shared" si="16"/>
        <v>0</v>
      </c>
      <c r="CG9" s="28">
        <f t="shared" si="17"/>
        <v>0</v>
      </c>
      <c r="CH9" s="28">
        <f t="shared" si="18"/>
        <v>0</v>
      </c>
      <c r="CI9" s="28">
        <f t="shared" si="19"/>
        <v>0</v>
      </c>
      <c r="CJ9" s="28">
        <f t="shared" si="20"/>
        <v>0</v>
      </c>
      <c r="CK9" s="28">
        <f t="shared" si="21"/>
        <v>0</v>
      </c>
      <c r="CL9" s="28">
        <f t="shared" si="22"/>
        <v>0</v>
      </c>
      <c r="CM9" s="28">
        <f t="shared" si="23"/>
        <v>0</v>
      </c>
      <c r="CN9" s="28">
        <f t="shared" si="24"/>
        <v>0</v>
      </c>
      <c r="CO9" s="28">
        <f t="shared" si="25"/>
        <v>0</v>
      </c>
      <c r="CQ9" s="36">
        <f t="shared" si="26"/>
        <v>0</v>
      </c>
      <c r="CR9" s="37">
        <v>2001</v>
      </c>
      <c r="CS9" s="33">
        <f t="shared" si="27"/>
        <v>0</v>
      </c>
      <c r="CT9" s="36">
        <f t="shared" si="28"/>
        <v>0</v>
      </c>
      <c r="CU9" s="37">
        <v>2002</v>
      </c>
      <c r="CV9" s="33">
        <f t="shared" si="29"/>
        <v>0</v>
      </c>
      <c r="CW9" s="36">
        <f t="shared" si="30"/>
        <v>0</v>
      </c>
      <c r="CX9" s="37">
        <v>2003</v>
      </c>
      <c r="CY9" s="33">
        <f t="shared" si="31"/>
        <v>0</v>
      </c>
      <c r="CZ9" s="36">
        <f t="shared" si="32"/>
        <v>0</v>
      </c>
      <c r="DA9" s="37">
        <v>2004</v>
      </c>
      <c r="DB9" s="33">
        <f t="shared" si="33"/>
        <v>0</v>
      </c>
      <c r="DC9" s="36">
        <f t="shared" si="34"/>
        <v>0</v>
      </c>
      <c r="DD9" s="37">
        <v>2005</v>
      </c>
      <c r="DE9" s="33">
        <f t="shared" si="35"/>
        <v>0</v>
      </c>
      <c r="DF9" s="36">
        <f t="shared" si="36"/>
        <v>0</v>
      </c>
      <c r="DG9" s="37">
        <v>2006</v>
      </c>
      <c r="DH9" s="33">
        <f t="shared" si="37"/>
        <v>0</v>
      </c>
      <c r="DI9" s="36">
        <f t="shared" si="38"/>
        <v>0</v>
      </c>
      <c r="DJ9" s="37">
        <v>2007</v>
      </c>
      <c r="DK9" s="33">
        <f t="shared" si="39"/>
        <v>0</v>
      </c>
      <c r="DL9" s="36">
        <f t="shared" si="40"/>
        <v>0</v>
      </c>
      <c r="DM9" s="37">
        <v>2008</v>
      </c>
      <c r="DN9" s="33">
        <f t="shared" si="41"/>
        <v>0</v>
      </c>
      <c r="DO9" s="36">
        <f t="shared" si="42"/>
        <v>0</v>
      </c>
      <c r="DP9" s="37">
        <v>2009</v>
      </c>
      <c r="DQ9" s="33">
        <f t="shared" si="43"/>
        <v>0</v>
      </c>
      <c r="DR9" s="36">
        <f t="shared" si="44"/>
        <v>0</v>
      </c>
      <c r="DS9" s="37">
        <v>2010</v>
      </c>
      <c r="DT9" s="33">
        <f t="shared" si="45"/>
        <v>0</v>
      </c>
      <c r="DU9" s="36">
        <f t="shared" si="46"/>
        <v>0</v>
      </c>
      <c r="DV9" s="37">
        <v>2011</v>
      </c>
      <c r="DW9" s="33">
        <f t="shared" si="47"/>
        <v>0</v>
      </c>
      <c r="DX9" s="36">
        <f t="shared" si="48"/>
        <v>0</v>
      </c>
      <c r="DY9" s="37">
        <v>2012</v>
      </c>
      <c r="DZ9" s="33">
        <f t="shared" si="49"/>
        <v>0</v>
      </c>
      <c r="EA9" s="34"/>
      <c r="EB9" s="32">
        <f>B9</f>
        <v>3</v>
      </c>
      <c r="EC9" s="32" t="str">
        <f>D9</f>
        <v>j</v>
      </c>
      <c r="ED9" s="32" t="str">
        <f>F9</f>
        <v>LR</v>
      </c>
      <c r="EE9" s="34"/>
      <c r="EF9" s="32">
        <f>B9</f>
        <v>3</v>
      </c>
      <c r="EG9" s="32">
        <f t="shared" si="76"/>
        <v>1</v>
      </c>
      <c r="EH9" s="32">
        <f t="shared" si="77"/>
        <v>2</v>
      </c>
      <c r="EJ9" s="12" t="s">
        <v>186</v>
      </c>
      <c r="EL9" s="12">
        <f t="shared" si="78"/>
        <v>3</v>
      </c>
      <c r="EM9" s="12">
        <f t="shared" si="79"/>
        <v>1</v>
      </c>
      <c r="EN9" s="12">
        <f t="shared" si="80"/>
        <v>2</v>
      </c>
      <c r="EO9">
        <f t="shared" si="51"/>
        <v>0</v>
      </c>
      <c r="EP9">
        <f t="shared" si="52"/>
        <v>2001</v>
      </c>
      <c r="EQ9">
        <f t="shared" si="53"/>
        <v>0</v>
      </c>
    </row>
    <row r="10" spans="1:147" x14ac:dyDescent="0.25">
      <c r="A10" s="12">
        <v>874</v>
      </c>
      <c r="B10" s="17">
        <f t="shared" si="81"/>
        <v>4</v>
      </c>
      <c r="C10" s="14">
        <v>421</v>
      </c>
      <c r="D10" s="14" t="s">
        <v>93</v>
      </c>
      <c r="E10" s="3"/>
      <c r="F10" s="3" t="s">
        <v>0</v>
      </c>
      <c r="G10" s="3">
        <v>2</v>
      </c>
      <c r="H10" s="3">
        <v>2008</v>
      </c>
      <c r="I10" s="3" t="s">
        <v>92</v>
      </c>
      <c r="J10" s="5">
        <v>0.27</v>
      </c>
      <c r="K10" s="3">
        <v>0.42000000000000004</v>
      </c>
      <c r="L10" s="3">
        <v>2</v>
      </c>
      <c r="M10" s="26">
        <f t="shared" si="0"/>
        <v>0.34500000000000003</v>
      </c>
      <c r="N10" s="26">
        <f t="shared" si="82"/>
        <v>0.66000000000000014</v>
      </c>
      <c r="O10" s="20">
        <v>2</v>
      </c>
      <c r="P10" s="24"/>
      <c r="Q10" s="5">
        <v>0.42000000000000004</v>
      </c>
      <c r="R10" s="3">
        <v>0.53</v>
      </c>
      <c r="S10" s="5">
        <v>0.48000000000000004</v>
      </c>
      <c r="T10" s="3">
        <v>0.6100000000000001</v>
      </c>
      <c r="U10" s="5"/>
      <c r="V10" s="3"/>
      <c r="W10" s="5"/>
      <c r="X10" s="3"/>
      <c r="Y10" s="5"/>
      <c r="Z10" s="3"/>
      <c r="AA10" s="5"/>
      <c r="AB10" s="3"/>
      <c r="AC10" s="5"/>
      <c r="AD10" s="3"/>
      <c r="AE10" s="5"/>
      <c r="AF10" s="3"/>
      <c r="AG10" s="5"/>
      <c r="AH10" s="3"/>
      <c r="AI10" s="5">
        <v>0.59000000000000008</v>
      </c>
      <c r="AJ10" s="3">
        <v>0.73000000000000009</v>
      </c>
      <c r="AK10" s="9">
        <f t="shared" si="54"/>
        <v>0</v>
      </c>
      <c r="AL10" s="9">
        <f t="shared" si="55"/>
        <v>0</v>
      </c>
      <c r="AM10" s="9">
        <f t="shared" si="56"/>
        <v>0.47500000000000003</v>
      </c>
      <c r="AN10" s="9">
        <f t="shared" si="57"/>
        <v>0.54500000000000004</v>
      </c>
      <c r="AO10" s="9">
        <f t="shared" si="58"/>
        <v>0</v>
      </c>
      <c r="AP10" s="9">
        <f t="shared" si="59"/>
        <v>0</v>
      </c>
      <c r="AQ10" s="9">
        <f t="shared" si="60"/>
        <v>0</v>
      </c>
      <c r="AR10" s="9">
        <f t="shared" si="61"/>
        <v>0</v>
      </c>
      <c r="AS10" s="9">
        <f t="shared" si="62"/>
        <v>0</v>
      </c>
      <c r="AT10" s="9">
        <f t="shared" si="63"/>
        <v>0</v>
      </c>
      <c r="AU10" s="9">
        <f t="shared" si="64"/>
        <v>0</v>
      </c>
      <c r="AV10" s="7">
        <f>IF($N10&gt;0,$C10*AK10/$N10,0)</f>
        <v>0</v>
      </c>
      <c r="AW10" s="7">
        <f>IF($N10&gt;0,$C10*AL10/$N10,0)</f>
        <v>0</v>
      </c>
      <c r="AX10" s="7">
        <f>IF($N10&gt;0,$C10*AM10/$N10,0)</f>
        <v>302.99242424242419</v>
      </c>
      <c r="AY10" s="7">
        <f>IF($N10&gt;0,$C10*AN10/$N10,0)</f>
        <v>347.64393939393938</v>
      </c>
      <c r="AZ10" s="7">
        <f>IF($N10&gt;0,$C10*AO10/$N10,0)</f>
        <v>0</v>
      </c>
      <c r="BA10" s="7">
        <f>IF($N10&gt;0,$C10*AP10/$N10,0)</f>
        <v>0</v>
      </c>
      <c r="BB10" s="7">
        <f>IF($N10&gt;0,$C10*AQ10/$N10,0)</f>
        <v>0</v>
      </c>
      <c r="BC10" s="7">
        <f>IF($N10&gt;0,$C10*AR10/$N10,0)</f>
        <v>0</v>
      </c>
      <c r="BD10" s="7">
        <f>IF($N10&gt;0,$C10*AS10/$N10,0)</f>
        <v>0</v>
      </c>
      <c r="BE10" s="7">
        <f>IF($N10&gt;0,$C10*AT10/$N10,0)</f>
        <v>0</v>
      </c>
      <c r="BF10" s="7">
        <f>IF($N10&gt;0,$C10*AU10/$N10,0)</f>
        <v>0</v>
      </c>
      <c r="BG10" s="11">
        <f t="shared" si="65"/>
        <v>0</v>
      </c>
      <c r="BH10" s="11">
        <f t="shared" si="66"/>
        <v>0</v>
      </c>
      <c r="BI10" s="11">
        <f t="shared" si="67"/>
        <v>0.1473684210526317</v>
      </c>
      <c r="BJ10" s="11">
        <f t="shared" si="68"/>
        <v>0</v>
      </c>
      <c r="BK10" s="11">
        <f t="shared" si="69"/>
        <v>0</v>
      </c>
      <c r="BL10" s="11">
        <f t="shared" si="70"/>
        <v>0</v>
      </c>
      <c r="BM10" s="11">
        <f t="shared" si="71"/>
        <v>0</v>
      </c>
      <c r="BN10" s="11">
        <f t="shared" si="72"/>
        <v>0</v>
      </c>
      <c r="BO10" s="11">
        <f t="shared" si="73"/>
        <v>0</v>
      </c>
      <c r="BP10" s="11">
        <f t="shared" si="74"/>
        <v>0</v>
      </c>
      <c r="BQ10" s="30">
        <f t="shared" si="2"/>
        <v>0</v>
      </c>
      <c r="BR10" s="30">
        <f t="shared" si="3"/>
        <v>0</v>
      </c>
      <c r="BS10" s="30">
        <f t="shared" si="4"/>
        <v>0</v>
      </c>
      <c r="BT10" s="30">
        <f t="shared" si="5"/>
        <v>0</v>
      </c>
      <c r="BU10" s="30">
        <f t="shared" si="6"/>
        <v>0</v>
      </c>
      <c r="BV10" s="30">
        <f t="shared" si="7"/>
        <v>0</v>
      </c>
      <c r="BW10" s="30">
        <f t="shared" si="8"/>
        <v>302.99242424242419</v>
      </c>
      <c r="BX10" s="30">
        <f t="shared" si="9"/>
        <v>347.64393939393938</v>
      </c>
      <c r="BY10" s="30">
        <f t="shared" si="10"/>
        <v>0</v>
      </c>
      <c r="BZ10" s="30">
        <f t="shared" si="11"/>
        <v>0</v>
      </c>
      <c r="CA10" s="30">
        <f t="shared" si="12"/>
        <v>0</v>
      </c>
      <c r="CB10" s="30">
        <f t="shared" si="13"/>
        <v>0</v>
      </c>
      <c r="CC10" s="30">
        <f t="shared" si="14"/>
        <v>0</v>
      </c>
      <c r="CD10" s="28">
        <f t="shared" si="75"/>
        <v>0</v>
      </c>
      <c r="CE10" s="28">
        <f t="shared" si="15"/>
        <v>0</v>
      </c>
      <c r="CF10" s="28">
        <f t="shared" si="16"/>
        <v>0</v>
      </c>
      <c r="CG10" s="28">
        <f t="shared" si="17"/>
        <v>0</v>
      </c>
      <c r="CH10" s="28">
        <f t="shared" si="18"/>
        <v>0</v>
      </c>
      <c r="CI10" s="28">
        <f t="shared" si="19"/>
        <v>0</v>
      </c>
      <c r="CJ10" s="28">
        <f t="shared" si="20"/>
        <v>0.1473684210526317</v>
      </c>
      <c r="CK10" s="28">
        <f t="shared" si="21"/>
        <v>0</v>
      </c>
      <c r="CL10" s="28">
        <f t="shared" si="22"/>
        <v>0</v>
      </c>
      <c r="CM10" s="28">
        <f t="shared" si="23"/>
        <v>0</v>
      </c>
      <c r="CN10" s="28">
        <f t="shared" si="24"/>
        <v>0</v>
      </c>
      <c r="CO10" s="28">
        <f t="shared" si="25"/>
        <v>0</v>
      </c>
      <c r="CQ10" s="36">
        <f t="shared" si="26"/>
        <v>0</v>
      </c>
      <c r="CR10" s="37">
        <v>2001</v>
      </c>
      <c r="CS10" s="33">
        <f t="shared" si="27"/>
        <v>0</v>
      </c>
      <c r="CT10" s="36">
        <f t="shared" si="28"/>
        <v>0</v>
      </c>
      <c r="CU10" s="37">
        <v>2002</v>
      </c>
      <c r="CV10" s="33">
        <f t="shared" si="29"/>
        <v>0</v>
      </c>
      <c r="CW10" s="36">
        <f t="shared" si="30"/>
        <v>0</v>
      </c>
      <c r="CX10" s="37">
        <v>2003</v>
      </c>
      <c r="CY10" s="33">
        <f t="shared" si="31"/>
        <v>0</v>
      </c>
      <c r="CZ10" s="36">
        <f t="shared" si="32"/>
        <v>0</v>
      </c>
      <c r="DA10" s="37">
        <v>2004</v>
      </c>
      <c r="DB10" s="33">
        <f t="shared" si="33"/>
        <v>0</v>
      </c>
      <c r="DC10" s="36">
        <f t="shared" si="34"/>
        <v>0</v>
      </c>
      <c r="DD10" s="37">
        <v>2005</v>
      </c>
      <c r="DE10" s="33">
        <f t="shared" si="35"/>
        <v>0</v>
      </c>
      <c r="DF10" s="36">
        <f t="shared" si="36"/>
        <v>0</v>
      </c>
      <c r="DG10" s="37">
        <v>2006</v>
      </c>
      <c r="DH10" s="33">
        <f t="shared" si="37"/>
        <v>0</v>
      </c>
      <c r="DI10" s="36">
        <f t="shared" si="38"/>
        <v>0.1473684210526317</v>
      </c>
      <c r="DJ10" s="37">
        <v>2007</v>
      </c>
      <c r="DK10" s="33">
        <f t="shared" si="39"/>
        <v>4</v>
      </c>
      <c r="DL10" s="36">
        <f t="shared" si="40"/>
        <v>0</v>
      </c>
      <c r="DM10" s="37">
        <v>2008</v>
      </c>
      <c r="DN10" s="33">
        <f t="shared" si="41"/>
        <v>0</v>
      </c>
      <c r="DO10" s="36">
        <f t="shared" si="42"/>
        <v>0</v>
      </c>
      <c r="DP10" s="37">
        <v>2009</v>
      </c>
      <c r="DQ10" s="33">
        <f t="shared" si="43"/>
        <v>0</v>
      </c>
      <c r="DR10" s="36">
        <f t="shared" si="44"/>
        <v>0</v>
      </c>
      <c r="DS10" s="37">
        <v>2010</v>
      </c>
      <c r="DT10" s="33">
        <f t="shared" si="45"/>
        <v>0</v>
      </c>
      <c r="DU10" s="36">
        <f t="shared" si="46"/>
        <v>0</v>
      </c>
      <c r="DV10" s="37">
        <v>2011</v>
      </c>
      <c r="DW10" s="33">
        <f t="shared" si="47"/>
        <v>0</v>
      </c>
      <c r="DX10" s="36">
        <f t="shared" si="48"/>
        <v>0</v>
      </c>
      <c r="DY10" s="37">
        <v>2012</v>
      </c>
      <c r="DZ10" s="33">
        <f t="shared" si="49"/>
        <v>0</v>
      </c>
      <c r="EA10" s="34"/>
      <c r="EB10" s="32">
        <f>B10</f>
        <v>4</v>
      </c>
      <c r="EC10" s="32" t="str">
        <f>D10</f>
        <v>j</v>
      </c>
      <c r="ED10" s="32" t="str">
        <f>F10</f>
        <v>LR</v>
      </c>
      <c r="EE10" s="34"/>
      <c r="EF10" s="32">
        <f>B10</f>
        <v>4</v>
      </c>
      <c r="EG10" s="32">
        <f t="shared" si="76"/>
        <v>1</v>
      </c>
      <c r="EH10" s="32">
        <f t="shared" si="77"/>
        <v>2</v>
      </c>
      <c r="EJ10" s="12" t="s">
        <v>187</v>
      </c>
      <c r="EL10" s="12">
        <f t="shared" si="78"/>
        <v>4</v>
      </c>
      <c r="EM10" s="12">
        <f t="shared" si="79"/>
        <v>1</v>
      </c>
      <c r="EN10" s="12">
        <f t="shared" si="80"/>
        <v>2</v>
      </c>
      <c r="EO10">
        <f t="shared" si="51"/>
        <v>0</v>
      </c>
      <c r="EP10">
        <f t="shared" si="52"/>
        <v>2001</v>
      </c>
      <c r="EQ10">
        <f t="shared" si="53"/>
        <v>0</v>
      </c>
    </row>
    <row r="11" spans="1:147" x14ac:dyDescent="0.25">
      <c r="A11" s="12">
        <v>869</v>
      </c>
      <c r="B11" s="17">
        <f t="shared" si="81"/>
        <v>4</v>
      </c>
      <c r="C11" s="14">
        <v>393</v>
      </c>
      <c r="D11" s="14" t="s">
        <v>93</v>
      </c>
      <c r="E11" s="3"/>
      <c r="F11" s="3" t="s">
        <v>0</v>
      </c>
      <c r="G11" s="3">
        <v>2</v>
      </c>
      <c r="H11" s="3">
        <v>2008</v>
      </c>
      <c r="I11" s="3" t="s">
        <v>92</v>
      </c>
      <c r="J11" s="5">
        <v>0.35000000000000003</v>
      </c>
      <c r="K11" s="3">
        <v>0.37000000000000005</v>
      </c>
      <c r="L11" s="3">
        <v>1</v>
      </c>
      <c r="M11" s="26">
        <f t="shared" si="0"/>
        <v>0.36000000000000004</v>
      </c>
      <c r="N11" s="26">
        <f t="shared" si="82"/>
        <v>0.6100000000000001</v>
      </c>
      <c r="O11" s="20">
        <v>2</v>
      </c>
      <c r="P11" s="24"/>
      <c r="Q11" s="5">
        <v>0.37000000000000005</v>
      </c>
      <c r="R11" s="3">
        <v>0.42000000000000004</v>
      </c>
      <c r="S11" s="5">
        <v>0.41000000000000003</v>
      </c>
      <c r="T11" s="3">
        <v>0.44000000000000006</v>
      </c>
      <c r="U11" s="5"/>
      <c r="V11" s="3"/>
      <c r="W11" s="5"/>
      <c r="X11" s="3"/>
      <c r="Y11" s="5"/>
      <c r="Z11" s="3"/>
      <c r="AA11" s="5"/>
      <c r="AB11" s="3"/>
      <c r="AC11" s="5"/>
      <c r="AD11" s="3"/>
      <c r="AE11" s="5"/>
      <c r="AF11" s="3"/>
      <c r="AG11" s="5"/>
      <c r="AH11" s="3"/>
      <c r="AI11" s="5">
        <v>0.59000000000000008</v>
      </c>
      <c r="AJ11" s="3">
        <v>0.63000000000000012</v>
      </c>
      <c r="AK11" s="9">
        <f t="shared" si="54"/>
        <v>0</v>
      </c>
      <c r="AL11" s="9">
        <f t="shared" si="55"/>
        <v>0</v>
      </c>
      <c r="AM11" s="9">
        <f t="shared" si="56"/>
        <v>0.39500000000000002</v>
      </c>
      <c r="AN11" s="9">
        <f t="shared" si="57"/>
        <v>0.42500000000000004</v>
      </c>
      <c r="AO11" s="9">
        <f t="shared" si="58"/>
        <v>0</v>
      </c>
      <c r="AP11" s="9">
        <f t="shared" si="59"/>
        <v>0</v>
      </c>
      <c r="AQ11" s="9">
        <f t="shared" si="60"/>
        <v>0</v>
      </c>
      <c r="AR11" s="9">
        <f t="shared" si="61"/>
        <v>0</v>
      </c>
      <c r="AS11" s="9">
        <f t="shared" si="62"/>
        <v>0</v>
      </c>
      <c r="AT11" s="9">
        <f t="shared" si="63"/>
        <v>0</v>
      </c>
      <c r="AU11" s="9">
        <f t="shared" si="64"/>
        <v>0</v>
      </c>
      <c r="AV11" s="7">
        <f>IF($N11&gt;0,$C11*AK11/$N11,0)</f>
        <v>0</v>
      </c>
      <c r="AW11" s="7">
        <f>IF($N11&gt;0,$C11*AL11/$N11,0)</f>
        <v>0</v>
      </c>
      <c r="AX11" s="7">
        <f>IF($N11&gt;0,$C11*AM11/$N11,0)</f>
        <v>254.48360655737704</v>
      </c>
      <c r="AY11" s="7">
        <f>IF($N11&gt;0,$C11*AN11/$N11,0)</f>
        <v>273.81147540983602</v>
      </c>
      <c r="AZ11" s="7">
        <f>IF($N11&gt;0,$C11*AO11/$N11,0)</f>
        <v>0</v>
      </c>
      <c r="BA11" s="7">
        <f>IF($N11&gt;0,$C11*AP11/$N11,0)</f>
        <v>0</v>
      </c>
      <c r="BB11" s="7">
        <f>IF($N11&gt;0,$C11*AQ11/$N11,0)</f>
        <v>0</v>
      </c>
      <c r="BC11" s="7">
        <f>IF($N11&gt;0,$C11*AR11/$N11,0)</f>
        <v>0</v>
      </c>
      <c r="BD11" s="7">
        <f>IF($N11&gt;0,$C11*AS11/$N11,0)</f>
        <v>0</v>
      </c>
      <c r="BE11" s="7">
        <f>IF($N11&gt;0,$C11*AT11/$N11,0)</f>
        <v>0</v>
      </c>
      <c r="BF11" s="7">
        <f>IF($N11&gt;0,$C11*AU11/$N11,0)</f>
        <v>0</v>
      </c>
      <c r="BG11" s="11">
        <f t="shared" si="65"/>
        <v>0</v>
      </c>
      <c r="BH11" s="11">
        <f t="shared" si="66"/>
        <v>0</v>
      </c>
      <c r="BI11" s="11">
        <f t="shared" si="67"/>
        <v>7.5949367088607445E-2</v>
      </c>
      <c r="BJ11" s="11">
        <f t="shared" si="68"/>
        <v>0</v>
      </c>
      <c r="BK11" s="11">
        <f t="shared" si="69"/>
        <v>0</v>
      </c>
      <c r="BL11" s="11">
        <f t="shared" si="70"/>
        <v>0</v>
      </c>
      <c r="BM11" s="11">
        <f t="shared" si="71"/>
        <v>0</v>
      </c>
      <c r="BN11" s="11">
        <f t="shared" si="72"/>
        <v>0</v>
      </c>
      <c r="BO11" s="11">
        <f t="shared" si="73"/>
        <v>0</v>
      </c>
      <c r="BP11" s="11">
        <f t="shared" si="74"/>
        <v>0</v>
      </c>
      <c r="BQ11" s="30">
        <f t="shared" si="2"/>
        <v>0</v>
      </c>
      <c r="BR11" s="30">
        <f t="shared" si="3"/>
        <v>0</v>
      </c>
      <c r="BS11" s="30">
        <f t="shared" si="4"/>
        <v>0</v>
      </c>
      <c r="BT11" s="30">
        <f t="shared" si="5"/>
        <v>0</v>
      </c>
      <c r="BU11" s="30">
        <f t="shared" si="6"/>
        <v>0</v>
      </c>
      <c r="BV11" s="30">
        <f t="shared" si="7"/>
        <v>0</v>
      </c>
      <c r="BW11" s="30">
        <f t="shared" si="8"/>
        <v>254.48360655737704</v>
      </c>
      <c r="BX11" s="30">
        <f t="shared" si="9"/>
        <v>273.81147540983602</v>
      </c>
      <c r="BY11" s="30">
        <f t="shared" si="10"/>
        <v>0</v>
      </c>
      <c r="BZ11" s="30">
        <f t="shared" si="11"/>
        <v>0</v>
      </c>
      <c r="CA11" s="30">
        <f t="shared" si="12"/>
        <v>0</v>
      </c>
      <c r="CB11" s="30">
        <f t="shared" si="13"/>
        <v>0</v>
      </c>
      <c r="CC11" s="30">
        <f t="shared" si="14"/>
        <v>0</v>
      </c>
      <c r="CD11" s="28">
        <f t="shared" si="75"/>
        <v>0</v>
      </c>
      <c r="CE11" s="28">
        <f t="shared" si="15"/>
        <v>0</v>
      </c>
      <c r="CF11" s="28">
        <f t="shared" si="16"/>
        <v>0</v>
      </c>
      <c r="CG11" s="28">
        <f t="shared" si="17"/>
        <v>0</v>
      </c>
      <c r="CH11" s="28">
        <f t="shared" si="18"/>
        <v>0</v>
      </c>
      <c r="CI11" s="28">
        <f t="shared" si="19"/>
        <v>0</v>
      </c>
      <c r="CJ11" s="28">
        <f t="shared" si="20"/>
        <v>7.5949367088607445E-2</v>
      </c>
      <c r="CK11" s="28">
        <f t="shared" si="21"/>
        <v>0</v>
      </c>
      <c r="CL11" s="28">
        <f t="shared" si="22"/>
        <v>0</v>
      </c>
      <c r="CM11" s="28">
        <f t="shared" si="23"/>
        <v>0</v>
      </c>
      <c r="CN11" s="28">
        <f t="shared" si="24"/>
        <v>0</v>
      </c>
      <c r="CO11" s="28">
        <f t="shared" si="25"/>
        <v>0</v>
      </c>
      <c r="CQ11" s="36">
        <f t="shared" si="26"/>
        <v>0</v>
      </c>
      <c r="CR11" s="37">
        <v>2001</v>
      </c>
      <c r="CS11" s="33">
        <f t="shared" si="27"/>
        <v>0</v>
      </c>
      <c r="CT11" s="36">
        <f t="shared" si="28"/>
        <v>0</v>
      </c>
      <c r="CU11" s="37">
        <v>2002</v>
      </c>
      <c r="CV11" s="33">
        <f t="shared" si="29"/>
        <v>0</v>
      </c>
      <c r="CW11" s="36">
        <f t="shared" si="30"/>
        <v>0</v>
      </c>
      <c r="CX11" s="37">
        <v>2003</v>
      </c>
      <c r="CY11" s="33">
        <f t="shared" si="31"/>
        <v>0</v>
      </c>
      <c r="CZ11" s="36">
        <f t="shared" si="32"/>
        <v>0</v>
      </c>
      <c r="DA11" s="37">
        <v>2004</v>
      </c>
      <c r="DB11" s="33">
        <f t="shared" si="33"/>
        <v>0</v>
      </c>
      <c r="DC11" s="36">
        <f t="shared" si="34"/>
        <v>0</v>
      </c>
      <c r="DD11" s="37">
        <v>2005</v>
      </c>
      <c r="DE11" s="33">
        <f t="shared" si="35"/>
        <v>0</v>
      </c>
      <c r="DF11" s="36">
        <f t="shared" si="36"/>
        <v>0</v>
      </c>
      <c r="DG11" s="37">
        <v>2006</v>
      </c>
      <c r="DH11" s="33">
        <f t="shared" si="37"/>
        <v>0</v>
      </c>
      <c r="DI11" s="36">
        <f t="shared" si="38"/>
        <v>7.5949367088607445E-2</v>
      </c>
      <c r="DJ11" s="37">
        <v>2007</v>
      </c>
      <c r="DK11" s="33">
        <f t="shared" si="39"/>
        <v>4</v>
      </c>
      <c r="DL11" s="36">
        <f t="shared" si="40"/>
        <v>0</v>
      </c>
      <c r="DM11" s="37">
        <v>2008</v>
      </c>
      <c r="DN11" s="33">
        <f t="shared" si="41"/>
        <v>0</v>
      </c>
      <c r="DO11" s="36">
        <f t="shared" si="42"/>
        <v>0</v>
      </c>
      <c r="DP11" s="37">
        <v>2009</v>
      </c>
      <c r="DQ11" s="33">
        <f t="shared" si="43"/>
        <v>0</v>
      </c>
      <c r="DR11" s="36">
        <f t="shared" si="44"/>
        <v>0</v>
      </c>
      <c r="DS11" s="37">
        <v>2010</v>
      </c>
      <c r="DT11" s="33">
        <f t="shared" si="45"/>
        <v>0</v>
      </c>
      <c r="DU11" s="36">
        <f t="shared" si="46"/>
        <v>0</v>
      </c>
      <c r="DV11" s="37">
        <v>2011</v>
      </c>
      <c r="DW11" s="33">
        <f t="shared" si="47"/>
        <v>0</v>
      </c>
      <c r="DX11" s="36">
        <f t="shared" si="48"/>
        <v>0</v>
      </c>
      <c r="DY11" s="37">
        <v>2012</v>
      </c>
      <c r="DZ11" s="33">
        <f t="shared" si="49"/>
        <v>0</v>
      </c>
      <c r="EA11" s="34"/>
      <c r="EB11" s="32">
        <f>B11</f>
        <v>4</v>
      </c>
      <c r="EC11" s="32" t="str">
        <f>D11</f>
        <v>j</v>
      </c>
      <c r="ED11" s="32" t="str">
        <f>F11</f>
        <v>LR</v>
      </c>
      <c r="EE11" s="34"/>
      <c r="EF11" s="32">
        <f>B11</f>
        <v>4</v>
      </c>
      <c r="EG11" s="32">
        <f t="shared" si="76"/>
        <v>1</v>
      </c>
      <c r="EH11" s="32">
        <f t="shared" si="77"/>
        <v>2</v>
      </c>
      <c r="EL11" s="12">
        <f t="shared" si="78"/>
        <v>4</v>
      </c>
      <c r="EM11" s="12">
        <f t="shared" si="79"/>
        <v>1</v>
      </c>
      <c r="EN11" s="12">
        <f t="shared" si="80"/>
        <v>2</v>
      </c>
      <c r="EO11">
        <f t="shared" si="51"/>
        <v>0</v>
      </c>
      <c r="EP11">
        <f t="shared" si="52"/>
        <v>2001</v>
      </c>
      <c r="EQ11">
        <f t="shared" si="53"/>
        <v>0</v>
      </c>
    </row>
    <row r="12" spans="1:147" x14ac:dyDescent="0.25">
      <c r="A12" s="12">
        <v>870</v>
      </c>
      <c r="B12" s="17">
        <f t="shared" si="81"/>
        <v>4</v>
      </c>
      <c r="C12" s="14">
        <v>317</v>
      </c>
      <c r="D12" s="14" t="s">
        <v>93</v>
      </c>
      <c r="E12" s="3"/>
      <c r="F12" s="44" t="s">
        <v>141</v>
      </c>
      <c r="G12" s="3">
        <v>3</v>
      </c>
      <c r="H12" s="3">
        <v>2008</v>
      </c>
      <c r="I12" s="3" t="s">
        <v>92</v>
      </c>
      <c r="J12" s="5">
        <v>0.36000000000000004</v>
      </c>
      <c r="K12" s="3">
        <v>0.37000000000000005</v>
      </c>
      <c r="L12" s="3">
        <v>1</v>
      </c>
      <c r="M12" s="26">
        <f t="shared" si="0"/>
        <v>0.36500000000000005</v>
      </c>
      <c r="N12" s="26">
        <f t="shared" si="82"/>
        <v>0.55500000000000005</v>
      </c>
      <c r="O12" s="20">
        <v>2</v>
      </c>
      <c r="P12" s="24"/>
      <c r="Q12" s="5">
        <v>0.46</v>
      </c>
      <c r="R12" s="3">
        <v>0.54</v>
      </c>
      <c r="S12" s="5">
        <v>0.48000000000000004</v>
      </c>
      <c r="T12" s="3">
        <v>0.57000000000000006</v>
      </c>
      <c r="U12" s="5"/>
      <c r="V12" s="3"/>
      <c r="W12" s="5"/>
      <c r="X12" s="3"/>
      <c r="Y12" s="5"/>
      <c r="Z12" s="3"/>
      <c r="AA12" s="5"/>
      <c r="AB12" s="3"/>
      <c r="AC12" s="5"/>
      <c r="AD12" s="3"/>
      <c r="AE12" s="5"/>
      <c r="AF12" s="3"/>
      <c r="AG12" s="5"/>
      <c r="AH12" s="3"/>
      <c r="AI12" s="5">
        <v>0.51</v>
      </c>
      <c r="AJ12" s="3">
        <v>0.60000000000000009</v>
      </c>
      <c r="AK12" s="9">
        <f t="shared" si="54"/>
        <v>0</v>
      </c>
      <c r="AL12" s="9">
        <f t="shared" si="55"/>
        <v>0</v>
      </c>
      <c r="AM12" s="9">
        <f t="shared" si="56"/>
        <v>0.5</v>
      </c>
      <c r="AN12" s="9">
        <f t="shared" si="57"/>
        <v>0.52500000000000002</v>
      </c>
      <c r="AO12" s="9">
        <f t="shared" si="58"/>
        <v>0</v>
      </c>
      <c r="AP12" s="9">
        <f t="shared" si="59"/>
        <v>0</v>
      </c>
      <c r="AQ12" s="9">
        <f t="shared" si="60"/>
        <v>0</v>
      </c>
      <c r="AR12" s="9">
        <f t="shared" si="61"/>
        <v>0</v>
      </c>
      <c r="AS12" s="9">
        <f t="shared" si="62"/>
        <v>0</v>
      </c>
      <c r="AT12" s="9">
        <f t="shared" si="63"/>
        <v>0</v>
      </c>
      <c r="AU12" s="9">
        <f t="shared" si="64"/>
        <v>0</v>
      </c>
      <c r="AV12" s="7">
        <f>IF($N12&gt;0,$C12*AK12/$N12,0)</f>
        <v>0</v>
      </c>
      <c r="AW12" s="7">
        <f>IF($N12&gt;0,$C12*AL12/$N12,0)</f>
        <v>0</v>
      </c>
      <c r="AX12" s="7">
        <f>IF($N12&gt;0,$C12*AM12/$N12,0)</f>
        <v>285.58558558558553</v>
      </c>
      <c r="AY12" s="7">
        <f>IF($N12&gt;0,$C12*AN12/$N12,0)</f>
        <v>299.86486486486484</v>
      </c>
      <c r="AZ12" s="7">
        <f>IF($N12&gt;0,$C12*AO12/$N12,0)</f>
        <v>0</v>
      </c>
      <c r="BA12" s="7">
        <f>IF($N12&gt;0,$C12*AP12/$N12,0)</f>
        <v>0</v>
      </c>
      <c r="BB12" s="7">
        <f>IF($N12&gt;0,$C12*AQ12/$N12,0)</f>
        <v>0</v>
      </c>
      <c r="BC12" s="7">
        <f>IF($N12&gt;0,$C12*AR12/$N12,0)</f>
        <v>0</v>
      </c>
      <c r="BD12" s="7">
        <f>IF($N12&gt;0,$C12*AS12/$N12,0)</f>
        <v>0</v>
      </c>
      <c r="BE12" s="7">
        <f>IF($N12&gt;0,$C12*AT12/$N12,0)</f>
        <v>0</v>
      </c>
      <c r="BF12" s="7">
        <f>IF($N12&gt;0,$C12*AU12/$N12,0)</f>
        <v>0</v>
      </c>
      <c r="BG12" s="11">
        <f t="shared" si="65"/>
        <v>0</v>
      </c>
      <c r="BH12" s="11">
        <f t="shared" si="66"/>
        <v>0</v>
      </c>
      <c r="BI12" s="11">
        <f t="shared" si="67"/>
        <v>5.0000000000000107E-2</v>
      </c>
      <c r="BJ12" s="11">
        <f t="shared" si="68"/>
        <v>0</v>
      </c>
      <c r="BK12" s="11">
        <f t="shared" si="69"/>
        <v>0</v>
      </c>
      <c r="BL12" s="11">
        <f t="shared" si="70"/>
        <v>0</v>
      </c>
      <c r="BM12" s="11">
        <f t="shared" si="71"/>
        <v>0</v>
      </c>
      <c r="BN12" s="11">
        <f t="shared" si="72"/>
        <v>0</v>
      </c>
      <c r="BO12" s="11">
        <f t="shared" si="73"/>
        <v>0</v>
      </c>
      <c r="BP12" s="11">
        <f t="shared" si="74"/>
        <v>0</v>
      </c>
      <c r="BQ12" s="30">
        <f t="shared" si="2"/>
        <v>0</v>
      </c>
      <c r="BR12" s="30">
        <f t="shared" si="3"/>
        <v>0</v>
      </c>
      <c r="BS12" s="30">
        <f t="shared" si="4"/>
        <v>0</v>
      </c>
      <c r="BT12" s="30">
        <f t="shared" si="5"/>
        <v>0</v>
      </c>
      <c r="BU12" s="30">
        <f t="shared" si="6"/>
        <v>0</v>
      </c>
      <c r="BV12" s="30">
        <f t="shared" si="7"/>
        <v>0</v>
      </c>
      <c r="BW12" s="30">
        <f t="shared" si="8"/>
        <v>285.58558558558553</v>
      </c>
      <c r="BX12" s="30">
        <f t="shared" si="9"/>
        <v>299.86486486486484</v>
      </c>
      <c r="BY12" s="30">
        <f t="shared" si="10"/>
        <v>0</v>
      </c>
      <c r="BZ12" s="30">
        <f t="shared" si="11"/>
        <v>0</v>
      </c>
      <c r="CA12" s="30">
        <f t="shared" si="12"/>
        <v>0</v>
      </c>
      <c r="CB12" s="30">
        <f t="shared" si="13"/>
        <v>0</v>
      </c>
      <c r="CC12" s="30">
        <f t="shared" si="14"/>
        <v>0</v>
      </c>
      <c r="CD12" s="28">
        <f t="shared" si="75"/>
        <v>0</v>
      </c>
      <c r="CE12" s="28">
        <f t="shared" si="15"/>
        <v>0</v>
      </c>
      <c r="CF12" s="28">
        <f t="shared" si="16"/>
        <v>0</v>
      </c>
      <c r="CG12" s="28">
        <f t="shared" si="17"/>
        <v>0</v>
      </c>
      <c r="CH12" s="28">
        <f t="shared" si="18"/>
        <v>0</v>
      </c>
      <c r="CI12" s="28">
        <f t="shared" si="19"/>
        <v>0</v>
      </c>
      <c r="CJ12" s="28">
        <f t="shared" si="20"/>
        <v>5.0000000000000107E-2</v>
      </c>
      <c r="CK12" s="28">
        <f t="shared" si="21"/>
        <v>0</v>
      </c>
      <c r="CL12" s="28">
        <f t="shared" si="22"/>
        <v>0</v>
      </c>
      <c r="CM12" s="28">
        <f t="shared" si="23"/>
        <v>0</v>
      </c>
      <c r="CN12" s="28">
        <f t="shared" si="24"/>
        <v>0</v>
      </c>
      <c r="CO12" s="28">
        <f t="shared" si="25"/>
        <v>0</v>
      </c>
      <c r="CQ12" s="36">
        <f t="shared" si="26"/>
        <v>0</v>
      </c>
      <c r="CR12" s="37">
        <v>2001</v>
      </c>
      <c r="CS12" s="33">
        <f t="shared" si="27"/>
        <v>0</v>
      </c>
      <c r="CT12" s="36">
        <f t="shared" si="28"/>
        <v>0</v>
      </c>
      <c r="CU12" s="37">
        <v>2002</v>
      </c>
      <c r="CV12" s="33">
        <f t="shared" si="29"/>
        <v>0</v>
      </c>
      <c r="CW12" s="36">
        <f t="shared" si="30"/>
        <v>0</v>
      </c>
      <c r="CX12" s="37">
        <v>2003</v>
      </c>
      <c r="CY12" s="33">
        <f t="shared" si="31"/>
        <v>0</v>
      </c>
      <c r="CZ12" s="36">
        <f t="shared" si="32"/>
        <v>0</v>
      </c>
      <c r="DA12" s="37">
        <v>2004</v>
      </c>
      <c r="DB12" s="33">
        <f t="shared" si="33"/>
        <v>0</v>
      </c>
      <c r="DC12" s="36">
        <f t="shared" si="34"/>
        <v>0</v>
      </c>
      <c r="DD12" s="37">
        <v>2005</v>
      </c>
      <c r="DE12" s="33">
        <f t="shared" si="35"/>
        <v>0</v>
      </c>
      <c r="DF12" s="36">
        <f t="shared" si="36"/>
        <v>0</v>
      </c>
      <c r="DG12" s="37">
        <v>2006</v>
      </c>
      <c r="DH12" s="33">
        <f t="shared" si="37"/>
        <v>0</v>
      </c>
      <c r="DI12" s="36">
        <f t="shared" si="38"/>
        <v>5.0000000000000107E-2</v>
      </c>
      <c r="DJ12" s="37">
        <v>2007</v>
      </c>
      <c r="DK12" s="33">
        <f t="shared" si="39"/>
        <v>4</v>
      </c>
      <c r="DL12" s="36">
        <f t="shared" si="40"/>
        <v>0</v>
      </c>
      <c r="DM12" s="37">
        <v>2008</v>
      </c>
      <c r="DN12" s="33">
        <f t="shared" si="41"/>
        <v>0</v>
      </c>
      <c r="DO12" s="36">
        <f t="shared" si="42"/>
        <v>0</v>
      </c>
      <c r="DP12" s="37">
        <v>2009</v>
      </c>
      <c r="DQ12" s="33">
        <f t="shared" si="43"/>
        <v>0</v>
      </c>
      <c r="DR12" s="36">
        <f t="shared" si="44"/>
        <v>0</v>
      </c>
      <c r="DS12" s="37">
        <v>2010</v>
      </c>
      <c r="DT12" s="33">
        <f t="shared" si="45"/>
        <v>0</v>
      </c>
      <c r="DU12" s="36">
        <f t="shared" si="46"/>
        <v>0</v>
      </c>
      <c r="DV12" s="37">
        <v>2011</v>
      </c>
      <c r="DW12" s="33">
        <f t="shared" si="47"/>
        <v>0</v>
      </c>
      <c r="DX12" s="36">
        <f t="shared" si="48"/>
        <v>0</v>
      </c>
      <c r="DY12" s="37">
        <v>2012</v>
      </c>
      <c r="DZ12" s="33">
        <f t="shared" si="49"/>
        <v>0</v>
      </c>
      <c r="EA12" s="34"/>
      <c r="EB12" s="32">
        <f>B12</f>
        <v>4</v>
      </c>
      <c r="EC12" s="32" t="str">
        <f>D12</f>
        <v>j</v>
      </c>
      <c r="ED12" s="32" t="str">
        <f>F12</f>
        <v>LRR</v>
      </c>
      <c r="EE12" s="34"/>
      <c r="EF12" s="32">
        <f>B12</f>
        <v>4</v>
      </c>
      <c r="EG12" s="32">
        <f t="shared" si="76"/>
        <v>1</v>
      </c>
      <c r="EH12" s="32">
        <f t="shared" si="77"/>
        <v>3</v>
      </c>
      <c r="EL12" s="12">
        <f t="shared" si="78"/>
        <v>4</v>
      </c>
      <c r="EM12" s="12">
        <f t="shared" si="79"/>
        <v>1</v>
      </c>
      <c r="EN12" s="12">
        <f t="shared" si="80"/>
        <v>3</v>
      </c>
      <c r="EO12">
        <f t="shared" si="51"/>
        <v>0</v>
      </c>
      <c r="EP12">
        <f t="shared" si="52"/>
        <v>2001</v>
      </c>
      <c r="EQ12">
        <f t="shared" si="53"/>
        <v>0</v>
      </c>
    </row>
    <row r="13" spans="1:147" x14ac:dyDescent="0.25">
      <c r="A13" s="12">
        <v>742</v>
      </c>
      <c r="B13" s="17">
        <f t="shared" si="81"/>
        <v>4</v>
      </c>
      <c r="C13" s="14">
        <v>412</v>
      </c>
      <c r="D13" s="14" t="s">
        <v>93</v>
      </c>
      <c r="E13" s="3"/>
      <c r="F13" s="3" t="s">
        <v>0</v>
      </c>
      <c r="G13" s="3">
        <v>2</v>
      </c>
      <c r="H13" s="3">
        <v>2008</v>
      </c>
      <c r="I13" s="3" t="s">
        <v>92</v>
      </c>
      <c r="J13" s="5">
        <v>0.32000000000000006</v>
      </c>
      <c r="K13" s="3">
        <v>0.43000000000000005</v>
      </c>
      <c r="L13" s="3">
        <v>2</v>
      </c>
      <c r="M13" s="26">
        <f t="shared" si="0"/>
        <v>0.37500000000000006</v>
      </c>
      <c r="N13" s="26">
        <f t="shared" si="82"/>
        <v>0.64500000000000013</v>
      </c>
      <c r="O13" s="20">
        <v>2</v>
      </c>
      <c r="P13" s="24"/>
      <c r="Q13" s="5">
        <v>0.39000000000000007</v>
      </c>
      <c r="R13" s="3">
        <v>0.53</v>
      </c>
      <c r="S13" s="5">
        <v>0.48000000000000004</v>
      </c>
      <c r="T13" s="3">
        <v>0.56000000000000005</v>
      </c>
      <c r="U13" s="5"/>
      <c r="V13" s="3"/>
      <c r="W13" s="5"/>
      <c r="X13" s="3"/>
      <c r="Y13" s="5"/>
      <c r="Z13" s="3"/>
      <c r="AA13" s="5"/>
      <c r="AB13" s="3"/>
      <c r="AC13" s="5"/>
      <c r="AD13" s="3"/>
      <c r="AE13" s="5"/>
      <c r="AF13" s="3"/>
      <c r="AG13" s="5"/>
      <c r="AH13" s="3"/>
      <c r="AI13" s="5">
        <v>0.6100000000000001</v>
      </c>
      <c r="AJ13" s="3">
        <v>0.68000000000000016</v>
      </c>
      <c r="AK13" s="9">
        <f t="shared" si="54"/>
        <v>0</v>
      </c>
      <c r="AL13" s="9">
        <f t="shared" si="55"/>
        <v>0</v>
      </c>
      <c r="AM13" s="9">
        <f t="shared" si="56"/>
        <v>0.46000000000000008</v>
      </c>
      <c r="AN13" s="9">
        <f t="shared" si="57"/>
        <v>0.52</v>
      </c>
      <c r="AO13" s="9">
        <f t="shared" si="58"/>
        <v>0</v>
      </c>
      <c r="AP13" s="9">
        <f t="shared" si="59"/>
        <v>0</v>
      </c>
      <c r="AQ13" s="9">
        <f t="shared" si="60"/>
        <v>0</v>
      </c>
      <c r="AR13" s="9">
        <f t="shared" si="61"/>
        <v>0</v>
      </c>
      <c r="AS13" s="9">
        <f t="shared" si="62"/>
        <v>0</v>
      </c>
      <c r="AT13" s="9">
        <f t="shared" si="63"/>
        <v>0</v>
      </c>
      <c r="AU13" s="9">
        <f t="shared" si="64"/>
        <v>0</v>
      </c>
      <c r="AV13" s="7">
        <f>IF($N13&gt;0,$C13*AK13/$N13,0)</f>
        <v>0</v>
      </c>
      <c r="AW13" s="7">
        <f>IF($N13&gt;0,$C13*AL13/$N13,0)</f>
        <v>0</v>
      </c>
      <c r="AX13" s="7">
        <f>IF($N13&gt;0,$C13*AM13/$N13,0)</f>
        <v>293.82945736434107</v>
      </c>
      <c r="AY13" s="7">
        <f>IF($N13&gt;0,$C13*AN13/$N13,0)</f>
        <v>332.15503875968989</v>
      </c>
      <c r="AZ13" s="7">
        <f>IF($N13&gt;0,$C13*AO13/$N13,0)</f>
        <v>0</v>
      </c>
      <c r="BA13" s="7">
        <f>IF($N13&gt;0,$C13*AP13/$N13,0)</f>
        <v>0</v>
      </c>
      <c r="BB13" s="7">
        <f>IF($N13&gt;0,$C13*AQ13/$N13,0)</f>
        <v>0</v>
      </c>
      <c r="BC13" s="7">
        <f>IF($N13&gt;0,$C13*AR13/$N13,0)</f>
        <v>0</v>
      </c>
      <c r="BD13" s="7">
        <f>IF($N13&gt;0,$C13*AS13/$N13,0)</f>
        <v>0</v>
      </c>
      <c r="BE13" s="7">
        <f>IF($N13&gt;0,$C13*AT13/$N13,0)</f>
        <v>0</v>
      </c>
      <c r="BF13" s="7">
        <f>IF($N13&gt;0,$C13*AU13/$N13,0)</f>
        <v>0</v>
      </c>
      <c r="BG13" s="11">
        <f t="shared" si="65"/>
        <v>0</v>
      </c>
      <c r="BH13" s="11">
        <f t="shared" si="66"/>
        <v>0</v>
      </c>
      <c r="BI13" s="11">
        <f t="shared" si="67"/>
        <v>0.13043478260869559</v>
      </c>
      <c r="BJ13" s="11">
        <f t="shared" si="68"/>
        <v>0</v>
      </c>
      <c r="BK13" s="11">
        <f t="shared" si="69"/>
        <v>0</v>
      </c>
      <c r="BL13" s="11">
        <f t="shared" si="70"/>
        <v>0</v>
      </c>
      <c r="BM13" s="11">
        <f t="shared" si="71"/>
        <v>0</v>
      </c>
      <c r="BN13" s="11">
        <f t="shared" si="72"/>
        <v>0</v>
      </c>
      <c r="BO13" s="11">
        <f t="shared" si="73"/>
        <v>0</v>
      </c>
      <c r="BP13" s="11">
        <f t="shared" si="74"/>
        <v>0</v>
      </c>
      <c r="BQ13" s="30">
        <f t="shared" si="2"/>
        <v>0</v>
      </c>
      <c r="BR13" s="30">
        <f t="shared" si="3"/>
        <v>0</v>
      </c>
      <c r="BS13" s="30">
        <f t="shared" si="4"/>
        <v>0</v>
      </c>
      <c r="BT13" s="30">
        <f t="shared" si="5"/>
        <v>0</v>
      </c>
      <c r="BU13" s="30">
        <f t="shared" si="6"/>
        <v>0</v>
      </c>
      <c r="BV13" s="30">
        <f t="shared" si="7"/>
        <v>0</v>
      </c>
      <c r="BW13" s="30">
        <f t="shared" si="8"/>
        <v>293.82945736434107</v>
      </c>
      <c r="BX13" s="30">
        <f t="shared" si="9"/>
        <v>332.15503875968989</v>
      </c>
      <c r="BY13" s="30">
        <f t="shared" si="10"/>
        <v>0</v>
      </c>
      <c r="BZ13" s="30">
        <f t="shared" si="11"/>
        <v>0</v>
      </c>
      <c r="CA13" s="30">
        <f t="shared" si="12"/>
        <v>0</v>
      </c>
      <c r="CB13" s="30">
        <f t="shared" si="13"/>
        <v>0</v>
      </c>
      <c r="CC13" s="30">
        <f t="shared" si="14"/>
        <v>0</v>
      </c>
      <c r="CD13" s="28">
        <f t="shared" si="75"/>
        <v>0</v>
      </c>
      <c r="CE13" s="28">
        <f t="shared" si="15"/>
        <v>0</v>
      </c>
      <c r="CF13" s="28">
        <f t="shared" si="16"/>
        <v>0</v>
      </c>
      <c r="CG13" s="28">
        <f t="shared" si="17"/>
        <v>0</v>
      </c>
      <c r="CH13" s="28">
        <f t="shared" si="18"/>
        <v>0</v>
      </c>
      <c r="CI13" s="28">
        <f t="shared" si="19"/>
        <v>0</v>
      </c>
      <c r="CJ13" s="28">
        <f t="shared" si="20"/>
        <v>0.13043478260869559</v>
      </c>
      <c r="CK13" s="28">
        <f t="shared" si="21"/>
        <v>0</v>
      </c>
      <c r="CL13" s="28">
        <f t="shared" si="22"/>
        <v>0</v>
      </c>
      <c r="CM13" s="28">
        <f t="shared" si="23"/>
        <v>0</v>
      </c>
      <c r="CN13" s="28">
        <f t="shared" si="24"/>
        <v>0</v>
      </c>
      <c r="CO13" s="28">
        <f t="shared" si="25"/>
        <v>0</v>
      </c>
      <c r="CQ13" s="36">
        <f t="shared" si="26"/>
        <v>0</v>
      </c>
      <c r="CR13" s="37">
        <v>2001</v>
      </c>
      <c r="CS13" s="33">
        <f t="shared" si="27"/>
        <v>0</v>
      </c>
      <c r="CT13" s="36">
        <f t="shared" si="28"/>
        <v>0</v>
      </c>
      <c r="CU13" s="37">
        <v>2002</v>
      </c>
      <c r="CV13" s="33">
        <f t="shared" si="29"/>
        <v>0</v>
      </c>
      <c r="CW13" s="36">
        <f t="shared" si="30"/>
        <v>0</v>
      </c>
      <c r="CX13" s="37">
        <v>2003</v>
      </c>
      <c r="CY13" s="33">
        <f t="shared" si="31"/>
        <v>0</v>
      </c>
      <c r="CZ13" s="36">
        <f t="shared" si="32"/>
        <v>0</v>
      </c>
      <c r="DA13" s="37">
        <v>2004</v>
      </c>
      <c r="DB13" s="33">
        <f t="shared" si="33"/>
        <v>0</v>
      </c>
      <c r="DC13" s="36">
        <f t="shared" si="34"/>
        <v>0</v>
      </c>
      <c r="DD13" s="37">
        <v>2005</v>
      </c>
      <c r="DE13" s="33">
        <f t="shared" si="35"/>
        <v>0</v>
      </c>
      <c r="DF13" s="36">
        <f t="shared" si="36"/>
        <v>0</v>
      </c>
      <c r="DG13" s="37">
        <v>2006</v>
      </c>
      <c r="DH13" s="33">
        <f t="shared" si="37"/>
        <v>0</v>
      </c>
      <c r="DI13" s="36">
        <f t="shared" si="38"/>
        <v>0.13043478260869559</v>
      </c>
      <c r="DJ13" s="37">
        <v>2007</v>
      </c>
      <c r="DK13" s="33">
        <f t="shared" si="39"/>
        <v>4</v>
      </c>
      <c r="DL13" s="36">
        <f t="shared" si="40"/>
        <v>0</v>
      </c>
      <c r="DM13" s="37">
        <v>2008</v>
      </c>
      <c r="DN13" s="33">
        <f t="shared" si="41"/>
        <v>0</v>
      </c>
      <c r="DO13" s="36">
        <f t="shared" si="42"/>
        <v>0</v>
      </c>
      <c r="DP13" s="37">
        <v>2009</v>
      </c>
      <c r="DQ13" s="33">
        <f t="shared" si="43"/>
        <v>0</v>
      </c>
      <c r="DR13" s="36">
        <f t="shared" si="44"/>
        <v>0</v>
      </c>
      <c r="DS13" s="37">
        <v>2010</v>
      </c>
      <c r="DT13" s="33">
        <f t="shared" si="45"/>
        <v>0</v>
      </c>
      <c r="DU13" s="36">
        <f t="shared" si="46"/>
        <v>0</v>
      </c>
      <c r="DV13" s="37">
        <v>2011</v>
      </c>
      <c r="DW13" s="33">
        <f t="shared" si="47"/>
        <v>0</v>
      </c>
      <c r="DX13" s="36">
        <f t="shared" si="48"/>
        <v>0</v>
      </c>
      <c r="DY13" s="37">
        <v>2012</v>
      </c>
      <c r="DZ13" s="33">
        <f t="shared" si="49"/>
        <v>0</v>
      </c>
      <c r="EA13" s="34"/>
      <c r="EB13" s="32">
        <f>B13</f>
        <v>4</v>
      </c>
      <c r="EC13" s="32" t="str">
        <f>D13</f>
        <v>j</v>
      </c>
      <c r="ED13" s="32" t="str">
        <f>F13</f>
        <v>LR</v>
      </c>
      <c r="EE13" s="34"/>
      <c r="EF13" s="32">
        <f>B13</f>
        <v>4</v>
      </c>
      <c r="EG13" s="32">
        <f t="shared" si="76"/>
        <v>1</v>
      </c>
      <c r="EH13" s="32">
        <f t="shared" si="77"/>
        <v>2</v>
      </c>
      <c r="EL13" s="12">
        <f t="shared" si="78"/>
        <v>4</v>
      </c>
      <c r="EM13" s="12">
        <f t="shared" si="79"/>
        <v>1</v>
      </c>
      <c r="EN13" s="12">
        <f t="shared" si="80"/>
        <v>2</v>
      </c>
      <c r="EO13">
        <f t="shared" si="51"/>
        <v>0</v>
      </c>
      <c r="EP13">
        <f t="shared" si="52"/>
        <v>2001</v>
      </c>
      <c r="EQ13">
        <f t="shared" si="53"/>
        <v>0</v>
      </c>
    </row>
    <row r="14" spans="1:147" x14ac:dyDescent="0.25">
      <c r="A14" s="12">
        <v>771</v>
      </c>
      <c r="B14" s="17">
        <f t="shared" si="81"/>
        <v>4</v>
      </c>
      <c r="C14" s="14">
        <v>325</v>
      </c>
      <c r="D14" s="14" t="s">
        <v>93</v>
      </c>
      <c r="E14" s="3"/>
      <c r="F14" s="3" t="s">
        <v>0</v>
      </c>
      <c r="G14" s="3">
        <v>2</v>
      </c>
      <c r="H14" s="3">
        <v>2008</v>
      </c>
      <c r="I14" s="3" t="s">
        <v>92</v>
      </c>
      <c r="J14" s="5">
        <v>0.38000000000000006</v>
      </c>
      <c r="K14" s="3">
        <v>0.38000000000000006</v>
      </c>
      <c r="L14" s="3"/>
      <c r="M14" s="26">
        <f t="shared" si="0"/>
        <v>0.38000000000000006</v>
      </c>
      <c r="N14" s="26">
        <f t="shared" si="82"/>
        <v>0.6100000000000001</v>
      </c>
      <c r="O14" s="20">
        <v>2</v>
      </c>
      <c r="P14" s="24"/>
      <c r="Q14" s="5">
        <v>0.45</v>
      </c>
      <c r="R14" s="3">
        <v>0.45</v>
      </c>
      <c r="S14" s="5">
        <v>0.53</v>
      </c>
      <c r="T14" s="3">
        <v>0.57000000000000006</v>
      </c>
      <c r="U14" s="5"/>
      <c r="V14" s="3"/>
      <c r="W14" s="5"/>
      <c r="X14" s="3"/>
      <c r="Y14" s="5"/>
      <c r="Z14" s="3"/>
      <c r="AA14" s="5"/>
      <c r="AB14" s="3"/>
      <c r="AC14" s="5"/>
      <c r="AD14" s="3"/>
      <c r="AE14" s="5"/>
      <c r="AF14" s="3"/>
      <c r="AG14" s="5"/>
      <c r="AH14" s="3"/>
      <c r="AI14" s="5">
        <v>0.58000000000000007</v>
      </c>
      <c r="AJ14" s="3">
        <v>0.64000000000000012</v>
      </c>
      <c r="AK14" s="9">
        <f t="shared" si="54"/>
        <v>0</v>
      </c>
      <c r="AL14" s="9">
        <f t="shared" si="55"/>
        <v>0</v>
      </c>
      <c r="AM14" s="9">
        <f t="shared" si="56"/>
        <v>0.45</v>
      </c>
      <c r="AN14" s="9">
        <f t="shared" si="57"/>
        <v>0.55000000000000004</v>
      </c>
      <c r="AO14" s="9">
        <f t="shared" si="58"/>
        <v>0</v>
      </c>
      <c r="AP14" s="9">
        <f t="shared" si="59"/>
        <v>0</v>
      </c>
      <c r="AQ14" s="9">
        <f t="shared" si="60"/>
        <v>0</v>
      </c>
      <c r="AR14" s="9">
        <f t="shared" si="61"/>
        <v>0</v>
      </c>
      <c r="AS14" s="9">
        <f t="shared" si="62"/>
        <v>0</v>
      </c>
      <c r="AT14" s="9">
        <f t="shared" si="63"/>
        <v>0</v>
      </c>
      <c r="AU14" s="9">
        <f t="shared" si="64"/>
        <v>0</v>
      </c>
      <c r="AV14" s="7">
        <f>IF($N14&gt;0,$C14*AK14/$N14,0)</f>
        <v>0</v>
      </c>
      <c r="AW14" s="7">
        <f>IF($N14&gt;0,$C14*AL14/$N14,0)</f>
        <v>0</v>
      </c>
      <c r="AX14" s="7">
        <f>IF($N14&gt;0,$C14*AM14/$N14,0)</f>
        <v>239.75409836065569</v>
      </c>
      <c r="AY14" s="7">
        <f>IF($N14&gt;0,$C14*AN14/$N14,0)</f>
        <v>293.03278688524591</v>
      </c>
      <c r="AZ14" s="7">
        <f>IF($N14&gt;0,$C14*AO14/$N14,0)</f>
        <v>0</v>
      </c>
      <c r="BA14" s="7">
        <f>IF($N14&gt;0,$C14*AP14/$N14,0)</f>
        <v>0</v>
      </c>
      <c r="BB14" s="7">
        <f>IF($N14&gt;0,$C14*AQ14/$N14,0)</f>
        <v>0</v>
      </c>
      <c r="BC14" s="7">
        <f>IF($N14&gt;0,$C14*AR14/$N14,0)</f>
        <v>0</v>
      </c>
      <c r="BD14" s="7">
        <f>IF($N14&gt;0,$C14*AS14/$N14,0)</f>
        <v>0</v>
      </c>
      <c r="BE14" s="7">
        <f>IF($N14&gt;0,$C14*AT14/$N14,0)</f>
        <v>0</v>
      </c>
      <c r="BF14" s="7">
        <f>IF($N14&gt;0,$C14*AU14/$N14,0)</f>
        <v>0</v>
      </c>
      <c r="BG14" s="11">
        <f t="shared" si="65"/>
        <v>0</v>
      </c>
      <c r="BH14" s="11">
        <f t="shared" si="66"/>
        <v>0</v>
      </c>
      <c r="BI14" s="11">
        <f t="shared" si="67"/>
        <v>0.22222222222222252</v>
      </c>
      <c r="BJ14" s="11">
        <f t="shared" si="68"/>
        <v>0</v>
      </c>
      <c r="BK14" s="11">
        <f t="shared" si="69"/>
        <v>0</v>
      </c>
      <c r="BL14" s="11">
        <f t="shared" si="70"/>
        <v>0</v>
      </c>
      <c r="BM14" s="11">
        <f t="shared" si="71"/>
        <v>0</v>
      </c>
      <c r="BN14" s="11">
        <f t="shared" si="72"/>
        <v>0</v>
      </c>
      <c r="BO14" s="11">
        <f t="shared" si="73"/>
        <v>0</v>
      </c>
      <c r="BP14" s="11">
        <f t="shared" si="74"/>
        <v>0</v>
      </c>
      <c r="BQ14" s="30">
        <f t="shared" si="2"/>
        <v>0</v>
      </c>
      <c r="BR14" s="30">
        <f t="shared" si="3"/>
        <v>0</v>
      </c>
      <c r="BS14" s="30">
        <f t="shared" si="4"/>
        <v>0</v>
      </c>
      <c r="BT14" s="30">
        <f t="shared" si="5"/>
        <v>0</v>
      </c>
      <c r="BU14" s="30">
        <f t="shared" si="6"/>
        <v>0</v>
      </c>
      <c r="BV14" s="30">
        <f t="shared" si="7"/>
        <v>0</v>
      </c>
      <c r="BW14" s="30">
        <f t="shared" si="8"/>
        <v>239.75409836065569</v>
      </c>
      <c r="BX14" s="30">
        <f t="shared" si="9"/>
        <v>293.03278688524591</v>
      </c>
      <c r="BY14" s="30">
        <f t="shared" si="10"/>
        <v>0</v>
      </c>
      <c r="BZ14" s="30">
        <f t="shared" si="11"/>
        <v>0</v>
      </c>
      <c r="CA14" s="30">
        <f t="shared" si="12"/>
        <v>0</v>
      </c>
      <c r="CB14" s="30">
        <f t="shared" si="13"/>
        <v>0</v>
      </c>
      <c r="CC14" s="30">
        <f t="shared" si="14"/>
        <v>0</v>
      </c>
      <c r="CD14" s="28">
        <f t="shared" si="75"/>
        <v>0</v>
      </c>
      <c r="CE14" s="28">
        <f t="shared" si="15"/>
        <v>0</v>
      </c>
      <c r="CF14" s="28">
        <f t="shared" si="16"/>
        <v>0</v>
      </c>
      <c r="CG14" s="28">
        <f t="shared" si="17"/>
        <v>0</v>
      </c>
      <c r="CH14" s="28">
        <f t="shared" si="18"/>
        <v>0</v>
      </c>
      <c r="CI14" s="28">
        <f t="shared" si="19"/>
        <v>0</v>
      </c>
      <c r="CJ14" s="28">
        <f t="shared" si="20"/>
        <v>0.22222222222222252</v>
      </c>
      <c r="CK14" s="28">
        <f t="shared" si="21"/>
        <v>0</v>
      </c>
      <c r="CL14" s="28">
        <f t="shared" si="22"/>
        <v>0</v>
      </c>
      <c r="CM14" s="28">
        <f t="shared" si="23"/>
        <v>0</v>
      </c>
      <c r="CN14" s="28">
        <f t="shared" si="24"/>
        <v>0</v>
      </c>
      <c r="CO14" s="28">
        <f t="shared" si="25"/>
        <v>0</v>
      </c>
      <c r="CQ14" s="36">
        <f t="shared" si="26"/>
        <v>0</v>
      </c>
      <c r="CR14" s="37">
        <v>2001</v>
      </c>
      <c r="CS14" s="33">
        <f t="shared" si="27"/>
        <v>0</v>
      </c>
      <c r="CT14" s="36">
        <f t="shared" si="28"/>
        <v>0</v>
      </c>
      <c r="CU14" s="37">
        <v>2002</v>
      </c>
      <c r="CV14" s="33">
        <f t="shared" si="29"/>
        <v>0</v>
      </c>
      <c r="CW14" s="36">
        <f t="shared" si="30"/>
        <v>0</v>
      </c>
      <c r="CX14" s="37">
        <v>2003</v>
      </c>
      <c r="CY14" s="33">
        <f t="shared" si="31"/>
        <v>0</v>
      </c>
      <c r="CZ14" s="36">
        <f t="shared" si="32"/>
        <v>0</v>
      </c>
      <c r="DA14" s="37">
        <v>2004</v>
      </c>
      <c r="DB14" s="33">
        <f t="shared" si="33"/>
        <v>0</v>
      </c>
      <c r="DC14" s="36">
        <f t="shared" si="34"/>
        <v>0</v>
      </c>
      <c r="DD14" s="37">
        <v>2005</v>
      </c>
      <c r="DE14" s="33">
        <f t="shared" si="35"/>
        <v>0</v>
      </c>
      <c r="DF14" s="36">
        <f t="shared" si="36"/>
        <v>0</v>
      </c>
      <c r="DG14" s="37">
        <v>2006</v>
      </c>
      <c r="DH14" s="33">
        <f t="shared" si="37"/>
        <v>0</v>
      </c>
      <c r="DI14" s="36">
        <f t="shared" si="38"/>
        <v>0.22222222222222252</v>
      </c>
      <c r="DJ14" s="37">
        <v>2007</v>
      </c>
      <c r="DK14" s="33">
        <f t="shared" si="39"/>
        <v>4</v>
      </c>
      <c r="DL14" s="36">
        <f t="shared" si="40"/>
        <v>0</v>
      </c>
      <c r="DM14" s="37">
        <v>2008</v>
      </c>
      <c r="DN14" s="33">
        <f t="shared" si="41"/>
        <v>0</v>
      </c>
      <c r="DO14" s="36">
        <f t="shared" si="42"/>
        <v>0</v>
      </c>
      <c r="DP14" s="37">
        <v>2009</v>
      </c>
      <c r="DQ14" s="33">
        <f t="shared" si="43"/>
        <v>0</v>
      </c>
      <c r="DR14" s="36">
        <f t="shared" si="44"/>
        <v>0</v>
      </c>
      <c r="DS14" s="37">
        <v>2010</v>
      </c>
      <c r="DT14" s="33">
        <f t="shared" si="45"/>
        <v>0</v>
      </c>
      <c r="DU14" s="36">
        <f t="shared" si="46"/>
        <v>0</v>
      </c>
      <c r="DV14" s="37">
        <v>2011</v>
      </c>
      <c r="DW14" s="33">
        <f t="shared" si="47"/>
        <v>0</v>
      </c>
      <c r="DX14" s="36">
        <f t="shared" si="48"/>
        <v>0</v>
      </c>
      <c r="DY14" s="37">
        <v>2012</v>
      </c>
      <c r="DZ14" s="33">
        <f t="shared" si="49"/>
        <v>0</v>
      </c>
      <c r="EA14" s="34"/>
      <c r="EB14" s="32">
        <f>B14</f>
        <v>4</v>
      </c>
      <c r="EC14" s="32" t="str">
        <f>D14</f>
        <v>j</v>
      </c>
      <c r="ED14" s="32" t="str">
        <f>F14</f>
        <v>LR</v>
      </c>
      <c r="EE14" s="34"/>
      <c r="EF14" s="32">
        <f>B14</f>
        <v>4</v>
      </c>
      <c r="EG14" s="32">
        <f t="shared" si="76"/>
        <v>1</v>
      </c>
      <c r="EH14" s="32">
        <f t="shared" si="77"/>
        <v>2</v>
      </c>
      <c r="EL14" s="12">
        <f t="shared" si="78"/>
        <v>4</v>
      </c>
      <c r="EM14" s="12">
        <f t="shared" si="79"/>
        <v>1</v>
      </c>
      <c r="EN14" s="12">
        <f t="shared" si="80"/>
        <v>2</v>
      </c>
      <c r="EO14">
        <f t="shared" si="51"/>
        <v>0</v>
      </c>
      <c r="EP14">
        <f t="shared" si="52"/>
        <v>2001</v>
      </c>
      <c r="EQ14">
        <f t="shared" si="53"/>
        <v>0</v>
      </c>
    </row>
    <row r="15" spans="1:147" x14ac:dyDescent="0.25">
      <c r="A15" s="12">
        <v>881</v>
      </c>
      <c r="B15" s="17">
        <f t="shared" ref="B15:B27" si="83">IF(SUM(AK15:AT15)=0,0,IF(SUM(AL15:AT15)=0,1,IF(SUM(AM15:AT15)=0,2,IF(SUM(AN15:AT15)=0,3,IF(SUM(AO15:AT15)=0,4,IF(SUM(AP15:AT15)=0,5,IF(SUM(AQ15:AT15)=0,6,IF(SUM(AR15:AT15)=0,7,IF(SUM(AS15:AT15)=0,8,IF(SUM(AT15)=0,9,10))))))))))</f>
        <v>3</v>
      </c>
      <c r="C15" s="14">
        <v>464</v>
      </c>
      <c r="D15" s="14" t="s">
        <v>2</v>
      </c>
      <c r="E15" s="3"/>
      <c r="F15" s="3" t="s">
        <v>0</v>
      </c>
      <c r="G15" s="3">
        <v>2</v>
      </c>
      <c r="H15" s="3">
        <v>2008</v>
      </c>
      <c r="I15" s="3" t="s">
        <v>92</v>
      </c>
      <c r="J15" s="5">
        <v>0.33000000000000007</v>
      </c>
      <c r="K15" s="3">
        <v>0.43000000000000005</v>
      </c>
      <c r="L15" s="3">
        <v>1</v>
      </c>
      <c r="M15" s="26">
        <f t="shared" si="0"/>
        <v>0.38000000000000006</v>
      </c>
      <c r="N15" s="26">
        <f t="shared" ref="N15:N27" si="84">(AI15+AJ15)/2</f>
        <v>0.70000000000000018</v>
      </c>
      <c r="O15" s="20">
        <v>2</v>
      </c>
      <c r="P15" s="24"/>
      <c r="Q15" s="5">
        <v>0.51</v>
      </c>
      <c r="R15" s="3">
        <v>0.63000000000000012</v>
      </c>
      <c r="S15" s="5"/>
      <c r="T15" s="3"/>
      <c r="U15" s="5"/>
      <c r="V15" s="3"/>
      <c r="W15" s="5"/>
      <c r="X15" s="3"/>
      <c r="Y15" s="5"/>
      <c r="Z15" s="3"/>
      <c r="AA15" s="5"/>
      <c r="AB15" s="3"/>
      <c r="AC15" s="5"/>
      <c r="AD15" s="3"/>
      <c r="AE15" s="5"/>
      <c r="AF15" s="3"/>
      <c r="AG15" s="5"/>
      <c r="AH15" s="3"/>
      <c r="AI15" s="5">
        <v>0.64000000000000012</v>
      </c>
      <c r="AJ15" s="3">
        <v>0.76000000000000012</v>
      </c>
      <c r="AK15" s="9">
        <f t="shared" si="54"/>
        <v>0</v>
      </c>
      <c r="AL15" s="9">
        <f t="shared" si="55"/>
        <v>0</v>
      </c>
      <c r="AM15" s="9">
        <f t="shared" si="56"/>
        <v>0.57000000000000006</v>
      </c>
      <c r="AN15" s="9">
        <f t="shared" si="57"/>
        <v>0</v>
      </c>
      <c r="AO15" s="9">
        <f t="shared" si="58"/>
        <v>0</v>
      </c>
      <c r="AP15" s="9">
        <f t="shared" si="59"/>
        <v>0</v>
      </c>
      <c r="AQ15" s="9">
        <f t="shared" si="60"/>
        <v>0</v>
      </c>
      <c r="AR15" s="9">
        <f t="shared" si="61"/>
        <v>0</v>
      </c>
      <c r="AS15" s="9">
        <f t="shared" si="62"/>
        <v>0</v>
      </c>
      <c r="AT15" s="9">
        <f t="shared" si="63"/>
        <v>0</v>
      </c>
      <c r="AU15" s="9">
        <f t="shared" si="64"/>
        <v>0</v>
      </c>
      <c r="AV15" s="7">
        <f>IF($N15&gt;0,$C15*AK15/$N15,0)</f>
        <v>0</v>
      </c>
      <c r="AW15" s="7">
        <f>IF($N15&gt;0,$C15*AL15/$N15,0)</f>
        <v>0</v>
      </c>
      <c r="AX15" s="7">
        <f>IF($N15&gt;0,$C15*AM15/$N15,0)</f>
        <v>377.82857142857137</v>
      </c>
      <c r="AY15" s="7">
        <f>IF($N15&gt;0,$C15*AN15/$N15,0)</f>
        <v>0</v>
      </c>
      <c r="AZ15" s="7">
        <f>IF($N15&gt;0,$C15*AO15/$N15,0)</f>
        <v>0</v>
      </c>
      <c r="BA15" s="7">
        <f>IF($N15&gt;0,$C15*AP15/$N15,0)</f>
        <v>0</v>
      </c>
      <c r="BB15" s="7">
        <f>IF($N15&gt;0,$C15*AQ15/$N15,0)</f>
        <v>0</v>
      </c>
      <c r="BC15" s="7">
        <f>IF($N15&gt;0,$C15*AR15/$N15,0)</f>
        <v>0</v>
      </c>
      <c r="BD15" s="7">
        <f>IF($N15&gt;0,$C15*AS15/$N15,0)</f>
        <v>0</v>
      </c>
      <c r="BE15" s="7">
        <f>IF($N15&gt;0,$C15*AT15/$N15,0)</f>
        <v>0</v>
      </c>
      <c r="BF15" s="7">
        <f>IF($N15&gt;0,$C15*AU15/$N15,0)</f>
        <v>0</v>
      </c>
      <c r="BG15" s="11">
        <f t="shared" si="65"/>
        <v>0</v>
      </c>
      <c r="BH15" s="11">
        <f t="shared" si="66"/>
        <v>0</v>
      </c>
      <c r="BI15" s="11">
        <f t="shared" si="67"/>
        <v>0</v>
      </c>
      <c r="BJ15" s="11">
        <f t="shared" si="68"/>
        <v>0</v>
      </c>
      <c r="BK15" s="11">
        <f t="shared" si="69"/>
        <v>0</v>
      </c>
      <c r="BL15" s="11">
        <f t="shared" si="70"/>
        <v>0</v>
      </c>
      <c r="BM15" s="11">
        <f t="shared" si="71"/>
        <v>0</v>
      </c>
      <c r="BN15" s="11">
        <f t="shared" si="72"/>
        <v>0</v>
      </c>
      <c r="BO15" s="11">
        <f t="shared" si="73"/>
        <v>0</v>
      </c>
      <c r="BP15" s="11">
        <f t="shared" si="74"/>
        <v>0</v>
      </c>
      <c r="BQ15" s="30">
        <f t="shared" si="2"/>
        <v>0</v>
      </c>
      <c r="BR15" s="30">
        <f t="shared" si="3"/>
        <v>0</v>
      </c>
      <c r="BS15" s="30">
        <f t="shared" si="4"/>
        <v>0</v>
      </c>
      <c r="BT15" s="30">
        <f t="shared" si="5"/>
        <v>0</v>
      </c>
      <c r="BU15" s="30">
        <f t="shared" si="6"/>
        <v>0</v>
      </c>
      <c r="BV15" s="30">
        <f t="shared" si="7"/>
        <v>0</v>
      </c>
      <c r="BW15" s="30">
        <f t="shared" si="8"/>
        <v>0</v>
      </c>
      <c r="BX15" s="30">
        <f t="shared" si="9"/>
        <v>377.82857142857137</v>
      </c>
      <c r="BY15" s="30">
        <f t="shared" si="10"/>
        <v>0</v>
      </c>
      <c r="BZ15" s="30">
        <f t="shared" si="11"/>
        <v>0</v>
      </c>
      <c r="CA15" s="30">
        <f t="shared" si="12"/>
        <v>0</v>
      </c>
      <c r="CB15" s="30">
        <f t="shared" si="13"/>
        <v>0</v>
      </c>
      <c r="CC15" s="30">
        <f t="shared" si="14"/>
        <v>0</v>
      </c>
      <c r="CD15" s="28">
        <f t="shared" si="75"/>
        <v>0</v>
      </c>
      <c r="CE15" s="28">
        <f t="shared" si="15"/>
        <v>0</v>
      </c>
      <c r="CF15" s="28">
        <f t="shared" si="16"/>
        <v>0</v>
      </c>
      <c r="CG15" s="28">
        <f t="shared" si="17"/>
        <v>0</v>
      </c>
      <c r="CH15" s="28">
        <f t="shared" si="18"/>
        <v>0</v>
      </c>
      <c r="CI15" s="28">
        <f t="shared" si="19"/>
        <v>0</v>
      </c>
      <c r="CJ15" s="28">
        <f t="shared" si="20"/>
        <v>0</v>
      </c>
      <c r="CK15" s="28">
        <f t="shared" si="21"/>
        <v>0</v>
      </c>
      <c r="CL15" s="28">
        <f t="shared" si="22"/>
        <v>0</v>
      </c>
      <c r="CM15" s="28">
        <f t="shared" si="23"/>
        <v>0</v>
      </c>
      <c r="CN15" s="28">
        <f t="shared" si="24"/>
        <v>0</v>
      </c>
      <c r="CO15" s="28">
        <f t="shared" si="25"/>
        <v>0</v>
      </c>
      <c r="CQ15" s="36">
        <f t="shared" si="26"/>
        <v>0</v>
      </c>
      <c r="CR15" s="37">
        <v>2001</v>
      </c>
      <c r="CS15" s="33">
        <f t="shared" si="27"/>
        <v>0</v>
      </c>
      <c r="CT15" s="36">
        <f t="shared" si="28"/>
        <v>0</v>
      </c>
      <c r="CU15" s="37">
        <v>2002</v>
      </c>
      <c r="CV15" s="33">
        <f t="shared" si="29"/>
        <v>0</v>
      </c>
      <c r="CW15" s="36">
        <f t="shared" si="30"/>
        <v>0</v>
      </c>
      <c r="CX15" s="37">
        <v>2003</v>
      </c>
      <c r="CY15" s="33">
        <f t="shared" si="31"/>
        <v>0</v>
      </c>
      <c r="CZ15" s="36">
        <f t="shared" si="32"/>
        <v>0</v>
      </c>
      <c r="DA15" s="37">
        <v>2004</v>
      </c>
      <c r="DB15" s="33">
        <f t="shared" si="33"/>
        <v>0</v>
      </c>
      <c r="DC15" s="36">
        <f t="shared" si="34"/>
        <v>0</v>
      </c>
      <c r="DD15" s="37">
        <v>2005</v>
      </c>
      <c r="DE15" s="33">
        <f t="shared" si="35"/>
        <v>0</v>
      </c>
      <c r="DF15" s="36">
        <f t="shared" si="36"/>
        <v>0</v>
      </c>
      <c r="DG15" s="37">
        <v>2006</v>
      </c>
      <c r="DH15" s="33">
        <f t="shared" si="37"/>
        <v>0</v>
      </c>
      <c r="DI15" s="36">
        <f t="shared" si="38"/>
        <v>0</v>
      </c>
      <c r="DJ15" s="37">
        <v>2007</v>
      </c>
      <c r="DK15" s="33">
        <f t="shared" si="39"/>
        <v>0</v>
      </c>
      <c r="DL15" s="36">
        <f t="shared" si="40"/>
        <v>0</v>
      </c>
      <c r="DM15" s="37">
        <v>2008</v>
      </c>
      <c r="DN15" s="33">
        <f t="shared" si="41"/>
        <v>0</v>
      </c>
      <c r="DO15" s="36">
        <f t="shared" si="42"/>
        <v>0</v>
      </c>
      <c r="DP15" s="37">
        <v>2009</v>
      </c>
      <c r="DQ15" s="33">
        <f t="shared" si="43"/>
        <v>0</v>
      </c>
      <c r="DR15" s="36">
        <f t="shared" si="44"/>
        <v>0</v>
      </c>
      <c r="DS15" s="37">
        <v>2010</v>
      </c>
      <c r="DT15" s="33">
        <f t="shared" si="45"/>
        <v>0</v>
      </c>
      <c r="DU15" s="36">
        <f t="shared" si="46"/>
        <v>0</v>
      </c>
      <c r="DV15" s="37">
        <v>2011</v>
      </c>
      <c r="DW15" s="33">
        <f t="shared" si="47"/>
        <v>0</v>
      </c>
      <c r="DX15" s="36">
        <f t="shared" si="48"/>
        <v>0</v>
      </c>
      <c r="DY15" s="37">
        <v>2012</v>
      </c>
      <c r="DZ15" s="33">
        <f t="shared" si="49"/>
        <v>0</v>
      </c>
      <c r="EA15" s="34"/>
      <c r="EB15" s="32">
        <f>B15</f>
        <v>3</v>
      </c>
      <c r="EC15" s="32" t="str">
        <f>D15</f>
        <v>f</v>
      </c>
      <c r="ED15" s="32" t="str">
        <f>F15</f>
        <v>LR</v>
      </c>
      <c r="EE15" s="34"/>
      <c r="EF15" s="32">
        <f>B15</f>
        <v>3</v>
      </c>
      <c r="EG15" s="32">
        <f t="shared" si="76"/>
        <v>1</v>
      </c>
      <c r="EH15" s="32">
        <f t="shared" si="77"/>
        <v>2</v>
      </c>
      <c r="EL15" s="12">
        <f t="shared" si="78"/>
        <v>3</v>
      </c>
      <c r="EM15" s="12">
        <f t="shared" si="79"/>
        <v>1</v>
      </c>
      <c r="EN15" s="12">
        <f t="shared" si="80"/>
        <v>2</v>
      </c>
      <c r="EO15">
        <f t="shared" si="51"/>
        <v>0</v>
      </c>
      <c r="EP15">
        <f t="shared" si="52"/>
        <v>2001</v>
      </c>
      <c r="EQ15">
        <f t="shared" si="53"/>
        <v>0</v>
      </c>
    </row>
    <row r="16" spans="1:147" x14ac:dyDescent="0.25">
      <c r="A16" s="12">
        <v>758</v>
      </c>
      <c r="B16" s="17">
        <f>IF(SUM(AK16:AT16)=0,0,IF(SUM(AL16:AT16)=0,1,IF(SUM(AM16:AT16)=0,2,IF(SUM(AN16:AT16)=0,3,IF(SUM(AO16:AT16)=0,4,IF(SUM(AP16:AT16)=0,5,IF(SUM(AQ16:AT16)=0,6,IF(SUM(AR16:AT16)=0,7,IF(SUM(AS16:AT16)=0,8,IF(SUM(AT16)=0,9,10))))))))))</f>
        <v>3</v>
      </c>
      <c r="C16" s="14">
        <v>356</v>
      </c>
      <c r="D16" s="14" t="s">
        <v>2</v>
      </c>
      <c r="E16" s="3"/>
      <c r="F16" s="3" t="s">
        <v>4</v>
      </c>
      <c r="G16" s="3">
        <v>2</v>
      </c>
      <c r="H16" s="3">
        <v>2008</v>
      </c>
      <c r="I16" s="3" t="s">
        <v>92</v>
      </c>
      <c r="J16" s="5">
        <v>0.37000000000000005</v>
      </c>
      <c r="K16" s="3">
        <v>0.39000000000000007</v>
      </c>
      <c r="L16" s="3">
        <v>2</v>
      </c>
      <c r="M16" s="26">
        <f t="shared" si="0"/>
        <v>0.38000000000000006</v>
      </c>
      <c r="N16" s="26">
        <f>(AI16+AJ16)/2</f>
        <v>0.58000000000000007</v>
      </c>
      <c r="O16" s="20">
        <v>2</v>
      </c>
      <c r="P16" s="24"/>
      <c r="Q16" s="5">
        <v>0.46</v>
      </c>
      <c r="R16" s="3">
        <v>0.57000000000000006</v>
      </c>
      <c r="S16" s="5"/>
      <c r="T16" s="3"/>
      <c r="U16" s="5"/>
      <c r="V16" s="3"/>
      <c r="W16" s="5"/>
      <c r="X16" s="3"/>
      <c r="Y16" s="5"/>
      <c r="Z16" s="3"/>
      <c r="AA16" s="5"/>
      <c r="AB16" s="3"/>
      <c r="AC16" s="5"/>
      <c r="AD16" s="3"/>
      <c r="AE16" s="5"/>
      <c r="AF16" s="3"/>
      <c r="AG16" s="5"/>
      <c r="AH16" s="3"/>
      <c r="AI16" s="5">
        <v>0.53</v>
      </c>
      <c r="AJ16" s="3">
        <v>0.63000000000000012</v>
      </c>
      <c r="AK16" s="9">
        <f t="shared" si="54"/>
        <v>0</v>
      </c>
      <c r="AL16" s="9">
        <f t="shared" si="55"/>
        <v>0</v>
      </c>
      <c r="AM16" s="9">
        <f t="shared" si="56"/>
        <v>0.51500000000000001</v>
      </c>
      <c r="AN16" s="9">
        <f t="shared" si="57"/>
        <v>0</v>
      </c>
      <c r="AO16" s="9">
        <f t="shared" si="58"/>
        <v>0</v>
      </c>
      <c r="AP16" s="9">
        <f t="shared" si="59"/>
        <v>0</v>
      </c>
      <c r="AQ16" s="9">
        <f t="shared" si="60"/>
        <v>0</v>
      </c>
      <c r="AR16" s="9">
        <f t="shared" si="61"/>
        <v>0</v>
      </c>
      <c r="AS16" s="9">
        <f t="shared" si="62"/>
        <v>0</v>
      </c>
      <c r="AT16" s="9">
        <f t="shared" si="63"/>
        <v>0</v>
      </c>
      <c r="AU16" s="9">
        <f t="shared" si="64"/>
        <v>0</v>
      </c>
      <c r="AV16" s="7">
        <f>IF($N16&gt;0,$C16*AK16/$N16,0)</f>
        <v>0</v>
      </c>
      <c r="AW16" s="7">
        <f>IF($N16&gt;0,$C16*AL16/$N16,0)</f>
        <v>0</v>
      </c>
      <c r="AX16" s="7">
        <f>IF($N16&gt;0,$C16*AM16/$N16,0)</f>
        <v>316.10344827586204</v>
      </c>
      <c r="AY16" s="7">
        <f>IF($N16&gt;0,$C16*AN16/$N16,0)</f>
        <v>0</v>
      </c>
      <c r="AZ16" s="7">
        <f>IF($N16&gt;0,$C16*AO16/$N16,0)</f>
        <v>0</v>
      </c>
      <c r="BA16" s="7">
        <f>IF($N16&gt;0,$C16*AP16/$N16,0)</f>
        <v>0</v>
      </c>
      <c r="BB16" s="7">
        <f>IF($N16&gt;0,$C16*AQ16/$N16,0)</f>
        <v>0</v>
      </c>
      <c r="BC16" s="7">
        <f>IF($N16&gt;0,$C16*AR16/$N16,0)</f>
        <v>0</v>
      </c>
      <c r="BD16" s="7">
        <f>IF($N16&gt;0,$C16*AS16/$N16,0)</f>
        <v>0</v>
      </c>
      <c r="BE16" s="7">
        <f>IF($N16&gt;0,$C16*AT16/$N16,0)</f>
        <v>0</v>
      </c>
      <c r="BF16" s="7">
        <f>IF($N16&gt;0,$C16*AU16/$N16,0)</f>
        <v>0</v>
      </c>
      <c r="BG16" s="11">
        <f t="shared" si="65"/>
        <v>0</v>
      </c>
      <c r="BH16" s="11">
        <f t="shared" si="66"/>
        <v>0</v>
      </c>
      <c r="BI16" s="11">
        <f t="shared" si="67"/>
        <v>0</v>
      </c>
      <c r="BJ16" s="11">
        <f t="shared" si="68"/>
        <v>0</v>
      </c>
      <c r="BK16" s="11">
        <f t="shared" si="69"/>
        <v>0</v>
      </c>
      <c r="BL16" s="11">
        <f t="shared" si="70"/>
        <v>0</v>
      </c>
      <c r="BM16" s="11">
        <f t="shared" si="71"/>
        <v>0</v>
      </c>
      <c r="BN16" s="11">
        <f t="shared" si="72"/>
        <v>0</v>
      </c>
      <c r="BO16" s="11">
        <f t="shared" si="73"/>
        <v>0</v>
      </c>
      <c r="BP16" s="11">
        <f t="shared" si="74"/>
        <v>0</v>
      </c>
      <c r="BQ16" s="30">
        <f t="shared" si="2"/>
        <v>0</v>
      </c>
      <c r="BR16" s="30">
        <f t="shared" si="3"/>
        <v>0</v>
      </c>
      <c r="BS16" s="30">
        <f t="shared" si="4"/>
        <v>0</v>
      </c>
      <c r="BT16" s="30">
        <f t="shared" si="5"/>
        <v>0</v>
      </c>
      <c r="BU16" s="30">
        <f t="shared" si="6"/>
        <v>0</v>
      </c>
      <c r="BV16" s="30">
        <f t="shared" si="7"/>
        <v>0</v>
      </c>
      <c r="BW16" s="30">
        <f t="shared" si="8"/>
        <v>0</v>
      </c>
      <c r="BX16" s="30">
        <f t="shared" si="9"/>
        <v>316.10344827586204</v>
      </c>
      <c r="BY16" s="30">
        <f t="shared" si="10"/>
        <v>0</v>
      </c>
      <c r="BZ16" s="30">
        <f t="shared" si="11"/>
        <v>0</v>
      </c>
      <c r="CA16" s="30">
        <f t="shared" si="12"/>
        <v>0</v>
      </c>
      <c r="CB16" s="30">
        <f t="shared" si="13"/>
        <v>0</v>
      </c>
      <c r="CC16" s="30">
        <f t="shared" si="14"/>
        <v>0</v>
      </c>
      <c r="CD16" s="28">
        <f t="shared" si="75"/>
        <v>0</v>
      </c>
      <c r="CE16" s="28">
        <f t="shared" si="15"/>
        <v>0</v>
      </c>
      <c r="CF16" s="28">
        <f t="shared" si="16"/>
        <v>0</v>
      </c>
      <c r="CG16" s="28">
        <f t="shared" si="17"/>
        <v>0</v>
      </c>
      <c r="CH16" s="28">
        <f t="shared" si="18"/>
        <v>0</v>
      </c>
      <c r="CI16" s="28">
        <f t="shared" si="19"/>
        <v>0</v>
      </c>
      <c r="CJ16" s="28">
        <f t="shared" si="20"/>
        <v>0</v>
      </c>
      <c r="CK16" s="28">
        <f t="shared" si="21"/>
        <v>0</v>
      </c>
      <c r="CL16" s="28">
        <f t="shared" si="22"/>
        <v>0</v>
      </c>
      <c r="CM16" s="28">
        <f t="shared" si="23"/>
        <v>0</v>
      </c>
      <c r="CN16" s="28">
        <f t="shared" si="24"/>
        <v>0</v>
      </c>
      <c r="CO16" s="28">
        <f t="shared" si="25"/>
        <v>0</v>
      </c>
      <c r="CQ16" s="36">
        <f t="shared" si="26"/>
        <v>0</v>
      </c>
      <c r="CR16" s="37">
        <v>2001</v>
      </c>
      <c r="CS16" s="33">
        <f t="shared" si="27"/>
        <v>0</v>
      </c>
      <c r="CT16" s="36">
        <f t="shared" si="28"/>
        <v>0</v>
      </c>
      <c r="CU16" s="37">
        <v>2002</v>
      </c>
      <c r="CV16" s="33">
        <f t="shared" si="29"/>
        <v>0</v>
      </c>
      <c r="CW16" s="36">
        <f t="shared" si="30"/>
        <v>0</v>
      </c>
      <c r="CX16" s="37">
        <v>2003</v>
      </c>
      <c r="CY16" s="33">
        <f t="shared" si="31"/>
        <v>0</v>
      </c>
      <c r="CZ16" s="36">
        <f t="shared" si="32"/>
        <v>0</v>
      </c>
      <c r="DA16" s="37">
        <v>2004</v>
      </c>
      <c r="DB16" s="33">
        <f t="shared" si="33"/>
        <v>0</v>
      </c>
      <c r="DC16" s="36">
        <f t="shared" si="34"/>
        <v>0</v>
      </c>
      <c r="DD16" s="37">
        <v>2005</v>
      </c>
      <c r="DE16" s="33">
        <f t="shared" si="35"/>
        <v>0</v>
      </c>
      <c r="DF16" s="36">
        <f t="shared" si="36"/>
        <v>0</v>
      </c>
      <c r="DG16" s="37">
        <v>2006</v>
      </c>
      <c r="DH16" s="33">
        <f t="shared" si="37"/>
        <v>0</v>
      </c>
      <c r="DI16" s="36">
        <f t="shared" si="38"/>
        <v>0</v>
      </c>
      <c r="DJ16" s="37">
        <v>2007</v>
      </c>
      <c r="DK16" s="33">
        <f t="shared" si="39"/>
        <v>0</v>
      </c>
      <c r="DL16" s="36">
        <f t="shared" si="40"/>
        <v>0</v>
      </c>
      <c r="DM16" s="37">
        <v>2008</v>
      </c>
      <c r="DN16" s="33">
        <f t="shared" si="41"/>
        <v>0</v>
      </c>
      <c r="DO16" s="36">
        <f t="shared" si="42"/>
        <v>0</v>
      </c>
      <c r="DP16" s="37">
        <v>2009</v>
      </c>
      <c r="DQ16" s="33">
        <f t="shared" si="43"/>
        <v>0</v>
      </c>
      <c r="DR16" s="36">
        <f t="shared" si="44"/>
        <v>0</v>
      </c>
      <c r="DS16" s="37">
        <v>2010</v>
      </c>
      <c r="DT16" s="33">
        <f t="shared" si="45"/>
        <v>0</v>
      </c>
      <c r="DU16" s="36">
        <f t="shared" si="46"/>
        <v>0</v>
      </c>
      <c r="DV16" s="37">
        <v>2011</v>
      </c>
      <c r="DW16" s="33">
        <f t="shared" si="47"/>
        <v>0</v>
      </c>
      <c r="DX16" s="36">
        <f t="shared" si="48"/>
        <v>0</v>
      </c>
      <c r="DY16" s="37">
        <v>2012</v>
      </c>
      <c r="DZ16" s="33">
        <f t="shared" si="49"/>
        <v>0</v>
      </c>
      <c r="EA16" s="34"/>
      <c r="EB16" s="32">
        <f>B16</f>
        <v>3</v>
      </c>
      <c r="EC16" s="32" t="str">
        <f>D16</f>
        <v>f</v>
      </c>
      <c r="ED16" s="32" t="str">
        <f>F16</f>
        <v>RR</v>
      </c>
      <c r="EE16" s="34"/>
      <c r="EF16" s="32">
        <f>B16</f>
        <v>3</v>
      </c>
      <c r="EG16" s="32">
        <f t="shared" si="76"/>
        <v>1</v>
      </c>
      <c r="EH16" s="32">
        <f t="shared" si="77"/>
        <v>1</v>
      </c>
      <c r="EL16" s="12">
        <f t="shared" si="78"/>
        <v>3</v>
      </c>
      <c r="EM16" s="12">
        <f t="shared" si="79"/>
        <v>1</v>
      </c>
      <c r="EN16" s="12">
        <f t="shared" si="80"/>
        <v>1</v>
      </c>
      <c r="EO16">
        <f t="shared" si="51"/>
        <v>0</v>
      </c>
      <c r="EP16">
        <f t="shared" si="52"/>
        <v>2001</v>
      </c>
      <c r="EQ16">
        <f t="shared" si="53"/>
        <v>0</v>
      </c>
    </row>
    <row r="17" spans="1:147" x14ac:dyDescent="0.25">
      <c r="A17" s="12">
        <v>763</v>
      </c>
      <c r="B17" s="17">
        <f>IF(SUM(AK17:AT17)=0,0,IF(SUM(AL17:AT17)=0,1,IF(SUM(AM17:AT17)=0,2,IF(SUM(AN17:AT17)=0,3,IF(SUM(AO17:AT17)=0,4,IF(SUM(AP17:AT17)=0,5,IF(SUM(AQ17:AT17)=0,6,IF(SUM(AR17:AT17)=0,7,IF(SUM(AS17:AT17)=0,8,IF(SUM(AT17)=0,9,10))))))))))</f>
        <v>3</v>
      </c>
      <c r="C17" s="14">
        <v>453</v>
      </c>
      <c r="D17" s="14" t="s">
        <v>2</v>
      </c>
      <c r="E17" s="3"/>
      <c r="F17" s="3" t="s">
        <v>0</v>
      </c>
      <c r="G17" s="3">
        <v>2</v>
      </c>
      <c r="H17" s="3">
        <v>2008</v>
      </c>
      <c r="I17" s="3" t="s">
        <v>92</v>
      </c>
      <c r="J17" s="5">
        <v>0.34000000000000008</v>
      </c>
      <c r="K17" s="3">
        <v>0.41000000000000003</v>
      </c>
      <c r="L17" s="3"/>
      <c r="M17" s="26">
        <f t="shared" si="0"/>
        <v>0.37500000000000006</v>
      </c>
      <c r="N17" s="26">
        <f>(AI17+AJ17)/2</f>
        <v>0.71500000000000008</v>
      </c>
      <c r="O17" s="20">
        <v>2</v>
      </c>
      <c r="P17" s="24"/>
      <c r="Q17" s="5">
        <v>0.64000000000000012</v>
      </c>
      <c r="R17" s="3">
        <v>0.75000000000000011</v>
      </c>
      <c r="S17" s="5"/>
      <c r="T17" s="3"/>
      <c r="U17" s="5"/>
      <c r="V17" s="3"/>
      <c r="W17" s="5"/>
      <c r="X17" s="3"/>
      <c r="Y17" s="5"/>
      <c r="Z17" s="3"/>
      <c r="AA17" s="5"/>
      <c r="AB17" s="3"/>
      <c r="AC17" s="5"/>
      <c r="AD17" s="3"/>
      <c r="AE17" s="5"/>
      <c r="AF17" s="3"/>
      <c r="AG17" s="5"/>
      <c r="AH17" s="3"/>
      <c r="AI17" s="5">
        <v>0.65000000000000013</v>
      </c>
      <c r="AJ17" s="3">
        <v>0.78</v>
      </c>
      <c r="AK17" s="9">
        <f t="shared" si="54"/>
        <v>0</v>
      </c>
      <c r="AL17" s="9">
        <f t="shared" si="55"/>
        <v>0</v>
      </c>
      <c r="AM17" s="9">
        <f t="shared" si="56"/>
        <v>0.69500000000000006</v>
      </c>
      <c r="AN17" s="9">
        <f t="shared" si="57"/>
        <v>0</v>
      </c>
      <c r="AO17" s="9">
        <f t="shared" si="58"/>
        <v>0</v>
      </c>
      <c r="AP17" s="9">
        <f t="shared" si="59"/>
        <v>0</v>
      </c>
      <c r="AQ17" s="9">
        <f t="shared" si="60"/>
        <v>0</v>
      </c>
      <c r="AR17" s="9">
        <f t="shared" si="61"/>
        <v>0</v>
      </c>
      <c r="AS17" s="9">
        <f t="shared" si="62"/>
        <v>0</v>
      </c>
      <c r="AT17" s="9">
        <f t="shared" si="63"/>
        <v>0</v>
      </c>
      <c r="AU17" s="9">
        <f t="shared" si="64"/>
        <v>0</v>
      </c>
      <c r="AV17" s="7">
        <f>IF($N17&gt;0,$C17*AK17/$N17,0)</f>
        <v>0</v>
      </c>
      <c r="AW17" s="7">
        <f>IF($N17&gt;0,$C17*AL17/$N17,0)</f>
        <v>0</v>
      </c>
      <c r="AX17" s="7">
        <f>IF($N17&gt;0,$C17*AM17/$N17,0)</f>
        <v>440.32867132867131</v>
      </c>
      <c r="AY17" s="7">
        <f>IF($N17&gt;0,$C17*AN17/$N17,0)</f>
        <v>0</v>
      </c>
      <c r="AZ17" s="7">
        <f>IF($N17&gt;0,$C17*AO17/$N17,0)</f>
        <v>0</v>
      </c>
      <c r="BA17" s="7">
        <f>IF($N17&gt;0,$C17*AP17/$N17,0)</f>
        <v>0</v>
      </c>
      <c r="BB17" s="7">
        <f>IF($N17&gt;0,$C17*AQ17/$N17,0)</f>
        <v>0</v>
      </c>
      <c r="BC17" s="7">
        <f>IF($N17&gt;0,$C17*AR17/$N17,0)</f>
        <v>0</v>
      </c>
      <c r="BD17" s="7">
        <f>IF($N17&gt;0,$C17*AS17/$N17,0)</f>
        <v>0</v>
      </c>
      <c r="BE17" s="7">
        <f>IF($N17&gt;0,$C17*AT17/$N17,0)</f>
        <v>0</v>
      </c>
      <c r="BF17" s="7">
        <f>IF($N17&gt;0,$C17*AU17/$N17,0)</f>
        <v>0</v>
      </c>
      <c r="BG17" s="11">
        <f t="shared" si="65"/>
        <v>0</v>
      </c>
      <c r="BH17" s="11">
        <f t="shared" si="66"/>
        <v>0</v>
      </c>
      <c r="BI17" s="11">
        <f t="shared" si="67"/>
        <v>0</v>
      </c>
      <c r="BJ17" s="11">
        <f t="shared" si="68"/>
        <v>0</v>
      </c>
      <c r="BK17" s="11">
        <f t="shared" si="69"/>
        <v>0</v>
      </c>
      <c r="BL17" s="11">
        <f t="shared" si="70"/>
        <v>0</v>
      </c>
      <c r="BM17" s="11">
        <f t="shared" si="71"/>
        <v>0</v>
      </c>
      <c r="BN17" s="11">
        <f t="shared" si="72"/>
        <v>0</v>
      </c>
      <c r="BO17" s="11">
        <f t="shared" si="73"/>
        <v>0</v>
      </c>
      <c r="BP17" s="11">
        <f t="shared" si="74"/>
        <v>0</v>
      </c>
      <c r="BQ17" s="30">
        <f t="shared" si="2"/>
        <v>0</v>
      </c>
      <c r="BR17" s="30">
        <f t="shared" si="3"/>
        <v>0</v>
      </c>
      <c r="BS17" s="30">
        <f t="shared" si="4"/>
        <v>0</v>
      </c>
      <c r="BT17" s="30">
        <f t="shared" si="5"/>
        <v>0</v>
      </c>
      <c r="BU17" s="30">
        <f t="shared" si="6"/>
        <v>0</v>
      </c>
      <c r="BV17" s="30">
        <f t="shared" si="7"/>
        <v>0</v>
      </c>
      <c r="BW17" s="30">
        <f t="shared" si="8"/>
        <v>0</v>
      </c>
      <c r="BX17" s="30">
        <f t="shared" si="9"/>
        <v>440.32867132867131</v>
      </c>
      <c r="BY17" s="30">
        <f t="shared" si="10"/>
        <v>0</v>
      </c>
      <c r="BZ17" s="30">
        <f t="shared" si="11"/>
        <v>0</v>
      </c>
      <c r="CA17" s="30">
        <f t="shared" si="12"/>
        <v>0</v>
      </c>
      <c r="CB17" s="30">
        <f t="shared" si="13"/>
        <v>0</v>
      </c>
      <c r="CC17" s="30">
        <f t="shared" si="14"/>
        <v>0</v>
      </c>
      <c r="CD17" s="28">
        <f t="shared" si="75"/>
        <v>0</v>
      </c>
      <c r="CE17" s="28">
        <f t="shared" si="15"/>
        <v>0</v>
      </c>
      <c r="CF17" s="28">
        <f t="shared" si="16"/>
        <v>0</v>
      </c>
      <c r="CG17" s="28">
        <f t="shared" si="17"/>
        <v>0</v>
      </c>
      <c r="CH17" s="28">
        <f t="shared" si="18"/>
        <v>0</v>
      </c>
      <c r="CI17" s="28">
        <f t="shared" si="19"/>
        <v>0</v>
      </c>
      <c r="CJ17" s="28">
        <f t="shared" si="20"/>
        <v>0</v>
      </c>
      <c r="CK17" s="28">
        <f t="shared" si="21"/>
        <v>0</v>
      </c>
      <c r="CL17" s="28">
        <f t="shared" si="22"/>
        <v>0</v>
      </c>
      <c r="CM17" s="28">
        <f t="shared" si="23"/>
        <v>0</v>
      </c>
      <c r="CN17" s="28">
        <f t="shared" si="24"/>
        <v>0</v>
      </c>
      <c r="CO17" s="28">
        <f t="shared" si="25"/>
        <v>0</v>
      </c>
      <c r="CQ17" s="36">
        <f t="shared" si="26"/>
        <v>0</v>
      </c>
      <c r="CR17" s="37">
        <v>2001</v>
      </c>
      <c r="CS17" s="33">
        <f t="shared" si="27"/>
        <v>0</v>
      </c>
      <c r="CT17" s="36">
        <f t="shared" si="28"/>
        <v>0</v>
      </c>
      <c r="CU17" s="37">
        <v>2002</v>
      </c>
      <c r="CV17" s="33">
        <f t="shared" si="29"/>
        <v>0</v>
      </c>
      <c r="CW17" s="36">
        <f t="shared" si="30"/>
        <v>0</v>
      </c>
      <c r="CX17" s="37">
        <v>2003</v>
      </c>
      <c r="CY17" s="33">
        <f t="shared" si="31"/>
        <v>0</v>
      </c>
      <c r="CZ17" s="36">
        <f t="shared" si="32"/>
        <v>0</v>
      </c>
      <c r="DA17" s="37">
        <v>2004</v>
      </c>
      <c r="DB17" s="33">
        <f t="shared" si="33"/>
        <v>0</v>
      </c>
      <c r="DC17" s="36">
        <f t="shared" si="34"/>
        <v>0</v>
      </c>
      <c r="DD17" s="37">
        <v>2005</v>
      </c>
      <c r="DE17" s="33">
        <f t="shared" si="35"/>
        <v>0</v>
      </c>
      <c r="DF17" s="36">
        <f t="shared" si="36"/>
        <v>0</v>
      </c>
      <c r="DG17" s="37">
        <v>2006</v>
      </c>
      <c r="DH17" s="33">
        <f t="shared" si="37"/>
        <v>0</v>
      </c>
      <c r="DI17" s="36">
        <f t="shared" si="38"/>
        <v>0</v>
      </c>
      <c r="DJ17" s="37">
        <v>2007</v>
      </c>
      <c r="DK17" s="33">
        <f t="shared" si="39"/>
        <v>0</v>
      </c>
      <c r="DL17" s="36">
        <f t="shared" si="40"/>
        <v>0</v>
      </c>
      <c r="DM17" s="37">
        <v>2008</v>
      </c>
      <c r="DN17" s="33">
        <f t="shared" si="41"/>
        <v>0</v>
      </c>
      <c r="DO17" s="36">
        <f t="shared" si="42"/>
        <v>0</v>
      </c>
      <c r="DP17" s="37">
        <v>2009</v>
      </c>
      <c r="DQ17" s="33">
        <f t="shared" si="43"/>
        <v>0</v>
      </c>
      <c r="DR17" s="36">
        <f t="shared" si="44"/>
        <v>0</v>
      </c>
      <c r="DS17" s="37">
        <v>2010</v>
      </c>
      <c r="DT17" s="33">
        <f t="shared" si="45"/>
        <v>0</v>
      </c>
      <c r="DU17" s="36">
        <f t="shared" si="46"/>
        <v>0</v>
      </c>
      <c r="DV17" s="37">
        <v>2011</v>
      </c>
      <c r="DW17" s="33">
        <f t="shared" si="47"/>
        <v>0</v>
      </c>
      <c r="DX17" s="36">
        <f t="shared" si="48"/>
        <v>0</v>
      </c>
      <c r="DY17" s="37">
        <v>2012</v>
      </c>
      <c r="DZ17" s="33">
        <f t="shared" si="49"/>
        <v>0</v>
      </c>
      <c r="EA17" s="34"/>
      <c r="EB17" s="32">
        <f>B17</f>
        <v>3</v>
      </c>
      <c r="EC17" s="32" t="str">
        <f>D17</f>
        <v>f</v>
      </c>
      <c r="ED17" s="32" t="str">
        <f>F17</f>
        <v>LR</v>
      </c>
      <c r="EE17" s="34"/>
      <c r="EF17" s="32">
        <f>B17</f>
        <v>3</v>
      </c>
      <c r="EG17" s="32">
        <f t="shared" si="76"/>
        <v>1</v>
      </c>
      <c r="EH17" s="32">
        <f t="shared" si="77"/>
        <v>2</v>
      </c>
      <c r="EL17" s="12">
        <f t="shared" si="78"/>
        <v>3</v>
      </c>
      <c r="EM17" s="12">
        <f t="shared" si="79"/>
        <v>1</v>
      </c>
      <c r="EN17" s="12">
        <f t="shared" si="80"/>
        <v>2</v>
      </c>
      <c r="EO17">
        <f t="shared" si="51"/>
        <v>0</v>
      </c>
      <c r="EP17">
        <f t="shared" si="52"/>
        <v>2001</v>
      </c>
      <c r="EQ17">
        <f t="shared" si="53"/>
        <v>0</v>
      </c>
    </row>
    <row r="18" spans="1:147" x14ac:dyDescent="0.25">
      <c r="A18" s="12">
        <v>750</v>
      </c>
      <c r="B18" s="17">
        <f>IF(SUM(AK18:AT18)=0,0,IF(SUM(AL18:AT18)=0,1,IF(SUM(AM18:AT18)=0,2,IF(SUM(AN18:AT18)=0,3,IF(SUM(AO18:AT18)=0,4,IF(SUM(AP18:AT18)=0,5,IF(SUM(AQ18:AT18)=0,6,IF(SUM(AR18:AT18)=0,7,IF(SUM(AS18:AT18)=0,8,IF(SUM(AT18)=0,9,10))))))))))</f>
        <v>3</v>
      </c>
      <c r="C18" s="14">
        <v>378</v>
      </c>
      <c r="D18" s="14" t="s">
        <v>93</v>
      </c>
      <c r="E18" s="3"/>
      <c r="F18" s="3" t="s">
        <v>4</v>
      </c>
      <c r="G18" s="3">
        <v>2</v>
      </c>
      <c r="H18" s="3">
        <v>2008</v>
      </c>
      <c r="I18" s="3" t="s">
        <v>92</v>
      </c>
      <c r="J18" s="5">
        <v>0.36000000000000004</v>
      </c>
      <c r="K18" s="3">
        <v>0.42000000000000004</v>
      </c>
      <c r="L18" s="3">
        <v>2</v>
      </c>
      <c r="M18" s="26">
        <f t="shared" si="0"/>
        <v>0.39</v>
      </c>
      <c r="N18" s="26">
        <f>(AI18+AJ18)/2</f>
        <v>0.6100000000000001</v>
      </c>
      <c r="O18" s="20">
        <v>2</v>
      </c>
      <c r="P18" s="24"/>
      <c r="Q18" s="5">
        <v>0.41000000000000003</v>
      </c>
      <c r="R18" s="3">
        <v>0.52</v>
      </c>
      <c r="S18" s="5"/>
      <c r="T18" s="3"/>
      <c r="U18" s="5"/>
      <c r="V18" s="3"/>
      <c r="W18" s="5"/>
      <c r="X18" s="3"/>
      <c r="Y18" s="5"/>
      <c r="Z18" s="3"/>
      <c r="AA18" s="5"/>
      <c r="AB18" s="3"/>
      <c r="AC18" s="5"/>
      <c r="AD18" s="3"/>
      <c r="AE18" s="5"/>
      <c r="AF18" s="3"/>
      <c r="AG18" s="5"/>
      <c r="AH18" s="3"/>
      <c r="AI18" s="5">
        <v>0.57000000000000006</v>
      </c>
      <c r="AJ18" s="3">
        <v>0.65000000000000013</v>
      </c>
      <c r="AK18" s="9">
        <f t="shared" si="54"/>
        <v>0</v>
      </c>
      <c r="AL18" s="9">
        <f t="shared" si="55"/>
        <v>0</v>
      </c>
      <c r="AM18" s="9">
        <f t="shared" si="56"/>
        <v>0.46500000000000002</v>
      </c>
      <c r="AN18" s="9">
        <f t="shared" si="57"/>
        <v>0</v>
      </c>
      <c r="AO18" s="9">
        <f t="shared" si="58"/>
        <v>0</v>
      </c>
      <c r="AP18" s="9">
        <f t="shared" si="59"/>
        <v>0</v>
      </c>
      <c r="AQ18" s="9">
        <f t="shared" si="60"/>
        <v>0</v>
      </c>
      <c r="AR18" s="9">
        <f t="shared" si="61"/>
        <v>0</v>
      </c>
      <c r="AS18" s="9">
        <f t="shared" si="62"/>
        <v>0</v>
      </c>
      <c r="AT18" s="9">
        <f t="shared" si="63"/>
        <v>0</v>
      </c>
      <c r="AU18" s="9">
        <f t="shared" si="64"/>
        <v>0</v>
      </c>
      <c r="AV18" s="7">
        <f>IF($N18&gt;0,$C18*AK18/$N18,0)</f>
        <v>0</v>
      </c>
      <c r="AW18" s="7">
        <f>IF($N18&gt;0,$C18*AL18/$N18,0)</f>
        <v>0</v>
      </c>
      <c r="AX18" s="7">
        <f>IF($N18&gt;0,$C18*AM18/$N18,0)</f>
        <v>288.14754098360652</v>
      </c>
      <c r="AY18" s="7">
        <f>IF($N18&gt;0,$C18*AN18/$N18,0)</f>
        <v>0</v>
      </c>
      <c r="AZ18" s="7">
        <f>IF($N18&gt;0,$C18*AO18/$N18,0)</f>
        <v>0</v>
      </c>
      <c r="BA18" s="7">
        <f>IF($N18&gt;0,$C18*AP18/$N18,0)</f>
        <v>0</v>
      </c>
      <c r="BB18" s="7">
        <f>IF($N18&gt;0,$C18*AQ18/$N18,0)</f>
        <v>0</v>
      </c>
      <c r="BC18" s="7">
        <f>IF($N18&gt;0,$C18*AR18/$N18,0)</f>
        <v>0</v>
      </c>
      <c r="BD18" s="7">
        <f>IF($N18&gt;0,$C18*AS18/$N18,0)</f>
        <v>0</v>
      </c>
      <c r="BE18" s="7">
        <f>IF($N18&gt;0,$C18*AT18/$N18,0)</f>
        <v>0</v>
      </c>
      <c r="BF18" s="7">
        <f>IF($N18&gt;0,$C18*AU18/$N18,0)</f>
        <v>0</v>
      </c>
      <c r="BG18" s="11">
        <f t="shared" si="65"/>
        <v>0</v>
      </c>
      <c r="BH18" s="11">
        <f t="shared" si="66"/>
        <v>0</v>
      </c>
      <c r="BI18" s="11">
        <f t="shared" si="67"/>
        <v>0</v>
      </c>
      <c r="BJ18" s="11">
        <f t="shared" si="68"/>
        <v>0</v>
      </c>
      <c r="BK18" s="11">
        <f t="shared" si="69"/>
        <v>0</v>
      </c>
      <c r="BL18" s="11">
        <f t="shared" si="70"/>
        <v>0</v>
      </c>
      <c r="BM18" s="11">
        <f t="shared" si="71"/>
        <v>0</v>
      </c>
      <c r="BN18" s="11">
        <f t="shared" si="72"/>
        <v>0</v>
      </c>
      <c r="BO18" s="11">
        <f t="shared" si="73"/>
        <v>0</v>
      </c>
      <c r="BP18" s="11">
        <f t="shared" si="74"/>
        <v>0</v>
      </c>
      <c r="BQ18" s="30">
        <f t="shared" si="2"/>
        <v>0</v>
      </c>
      <c r="BR18" s="30">
        <f t="shared" si="3"/>
        <v>0</v>
      </c>
      <c r="BS18" s="30">
        <f t="shared" si="4"/>
        <v>0</v>
      </c>
      <c r="BT18" s="30">
        <f t="shared" si="5"/>
        <v>0</v>
      </c>
      <c r="BU18" s="30">
        <f t="shared" si="6"/>
        <v>0</v>
      </c>
      <c r="BV18" s="30">
        <f t="shared" si="7"/>
        <v>0</v>
      </c>
      <c r="BW18" s="30">
        <f t="shared" si="8"/>
        <v>0</v>
      </c>
      <c r="BX18" s="30">
        <f t="shared" si="9"/>
        <v>288.14754098360652</v>
      </c>
      <c r="BY18" s="30">
        <f t="shared" si="10"/>
        <v>0</v>
      </c>
      <c r="BZ18" s="30">
        <f t="shared" si="11"/>
        <v>0</v>
      </c>
      <c r="CA18" s="30">
        <f t="shared" si="12"/>
        <v>0</v>
      </c>
      <c r="CB18" s="30">
        <f t="shared" si="13"/>
        <v>0</v>
      </c>
      <c r="CC18" s="30">
        <f t="shared" si="14"/>
        <v>0</v>
      </c>
      <c r="CD18" s="28">
        <f t="shared" si="75"/>
        <v>0</v>
      </c>
      <c r="CE18" s="28">
        <f t="shared" si="15"/>
        <v>0</v>
      </c>
      <c r="CF18" s="28">
        <f t="shared" si="16"/>
        <v>0</v>
      </c>
      <c r="CG18" s="28">
        <f t="shared" si="17"/>
        <v>0</v>
      </c>
      <c r="CH18" s="28">
        <f t="shared" si="18"/>
        <v>0</v>
      </c>
      <c r="CI18" s="28">
        <f t="shared" si="19"/>
        <v>0</v>
      </c>
      <c r="CJ18" s="28">
        <f t="shared" si="20"/>
        <v>0</v>
      </c>
      <c r="CK18" s="28">
        <f t="shared" si="21"/>
        <v>0</v>
      </c>
      <c r="CL18" s="28">
        <f t="shared" si="22"/>
        <v>0</v>
      </c>
      <c r="CM18" s="28">
        <f t="shared" si="23"/>
        <v>0</v>
      </c>
      <c r="CN18" s="28">
        <f t="shared" si="24"/>
        <v>0</v>
      </c>
      <c r="CO18" s="28">
        <f t="shared" si="25"/>
        <v>0</v>
      </c>
      <c r="CQ18" s="36">
        <f t="shared" si="26"/>
        <v>0</v>
      </c>
      <c r="CR18" s="37">
        <v>2001</v>
      </c>
      <c r="CS18" s="33">
        <f t="shared" si="27"/>
        <v>0</v>
      </c>
      <c r="CT18" s="36">
        <f t="shared" si="28"/>
        <v>0</v>
      </c>
      <c r="CU18" s="37">
        <v>2002</v>
      </c>
      <c r="CV18" s="33">
        <f t="shared" si="29"/>
        <v>0</v>
      </c>
      <c r="CW18" s="36">
        <f t="shared" si="30"/>
        <v>0</v>
      </c>
      <c r="CX18" s="37">
        <v>2003</v>
      </c>
      <c r="CY18" s="33">
        <f t="shared" si="31"/>
        <v>0</v>
      </c>
      <c r="CZ18" s="36">
        <f t="shared" si="32"/>
        <v>0</v>
      </c>
      <c r="DA18" s="37">
        <v>2004</v>
      </c>
      <c r="DB18" s="33">
        <f t="shared" si="33"/>
        <v>0</v>
      </c>
      <c r="DC18" s="36">
        <f t="shared" si="34"/>
        <v>0</v>
      </c>
      <c r="DD18" s="37">
        <v>2005</v>
      </c>
      <c r="DE18" s="33">
        <f t="shared" si="35"/>
        <v>0</v>
      </c>
      <c r="DF18" s="36">
        <f t="shared" si="36"/>
        <v>0</v>
      </c>
      <c r="DG18" s="37">
        <v>2006</v>
      </c>
      <c r="DH18" s="33">
        <f t="shared" si="37"/>
        <v>0</v>
      </c>
      <c r="DI18" s="36">
        <f t="shared" si="38"/>
        <v>0</v>
      </c>
      <c r="DJ18" s="37">
        <v>2007</v>
      </c>
      <c r="DK18" s="33">
        <f t="shared" si="39"/>
        <v>0</v>
      </c>
      <c r="DL18" s="36">
        <f t="shared" si="40"/>
        <v>0</v>
      </c>
      <c r="DM18" s="37">
        <v>2008</v>
      </c>
      <c r="DN18" s="33">
        <f t="shared" si="41"/>
        <v>0</v>
      </c>
      <c r="DO18" s="36">
        <f t="shared" si="42"/>
        <v>0</v>
      </c>
      <c r="DP18" s="37">
        <v>2009</v>
      </c>
      <c r="DQ18" s="33">
        <f t="shared" si="43"/>
        <v>0</v>
      </c>
      <c r="DR18" s="36">
        <f t="shared" si="44"/>
        <v>0</v>
      </c>
      <c r="DS18" s="37">
        <v>2010</v>
      </c>
      <c r="DT18" s="33">
        <f t="shared" si="45"/>
        <v>0</v>
      </c>
      <c r="DU18" s="36">
        <f t="shared" si="46"/>
        <v>0</v>
      </c>
      <c r="DV18" s="37">
        <v>2011</v>
      </c>
      <c r="DW18" s="33">
        <f t="shared" si="47"/>
        <v>0</v>
      </c>
      <c r="DX18" s="36">
        <f t="shared" si="48"/>
        <v>0</v>
      </c>
      <c r="DY18" s="37">
        <v>2012</v>
      </c>
      <c r="DZ18" s="33">
        <f t="shared" si="49"/>
        <v>0</v>
      </c>
      <c r="EA18" s="34"/>
      <c r="EB18" s="32">
        <f>B18</f>
        <v>3</v>
      </c>
      <c r="EC18" s="32" t="str">
        <f>D18</f>
        <v>j</v>
      </c>
      <c r="ED18" s="32" t="str">
        <f>F18</f>
        <v>RR</v>
      </c>
      <c r="EE18" s="34"/>
      <c r="EF18" s="32">
        <f>B18</f>
        <v>3</v>
      </c>
      <c r="EG18" s="32">
        <f t="shared" si="76"/>
        <v>1</v>
      </c>
      <c r="EH18" s="32">
        <f t="shared" si="77"/>
        <v>1</v>
      </c>
      <c r="EL18" s="12">
        <f t="shared" si="78"/>
        <v>3</v>
      </c>
      <c r="EM18" s="12">
        <f t="shared" si="79"/>
        <v>1</v>
      </c>
      <c r="EN18" s="12">
        <f t="shared" si="80"/>
        <v>1</v>
      </c>
      <c r="EO18">
        <f t="shared" si="51"/>
        <v>0</v>
      </c>
      <c r="EP18">
        <f t="shared" si="52"/>
        <v>2001</v>
      </c>
      <c r="EQ18">
        <f t="shared" si="53"/>
        <v>0</v>
      </c>
    </row>
    <row r="19" spans="1:147" x14ac:dyDescent="0.25">
      <c r="A19" s="12">
        <v>741</v>
      </c>
      <c r="B19" s="17">
        <f t="shared" si="83"/>
        <v>4</v>
      </c>
      <c r="C19" s="14">
        <v>410</v>
      </c>
      <c r="D19" s="14" t="s">
        <v>2</v>
      </c>
      <c r="E19" s="3"/>
      <c r="F19" s="3" t="s">
        <v>0</v>
      </c>
      <c r="G19" s="3">
        <v>2</v>
      </c>
      <c r="H19" s="3">
        <v>2009</v>
      </c>
      <c r="I19" s="3" t="s">
        <v>92</v>
      </c>
      <c r="J19" s="5">
        <v>0.36000000000000004</v>
      </c>
      <c r="K19" s="3">
        <v>0.41000000000000003</v>
      </c>
      <c r="L19" s="3"/>
      <c r="M19" s="26">
        <f t="shared" si="0"/>
        <v>0.38500000000000001</v>
      </c>
      <c r="N19" s="26">
        <f t="shared" si="84"/>
        <v>0.59500000000000008</v>
      </c>
      <c r="O19" s="20">
        <v>2</v>
      </c>
      <c r="P19" s="24"/>
      <c r="Q19" s="5">
        <v>0.44000000000000006</v>
      </c>
      <c r="R19" s="3">
        <v>0.51</v>
      </c>
      <c r="S19" s="5">
        <v>0.52</v>
      </c>
      <c r="T19" s="3">
        <v>0.58000000000000007</v>
      </c>
      <c r="U19" s="5"/>
      <c r="V19" s="3"/>
      <c r="W19" s="5"/>
      <c r="X19" s="3"/>
      <c r="Y19" s="5"/>
      <c r="Z19" s="3"/>
      <c r="AA19" s="5"/>
      <c r="AB19" s="3"/>
      <c r="AC19" s="5"/>
      <c r="AD19" s="3"/>
      <c r="AE19" s="5"/>
      <c r="AF19" s="3"/>
      <c r="AG19" s="5"/>
      <c r="AH19" s="3"/>
      <c r="AI19" s="5">
        <v>0.56000000000000005</v>
      </c>
      <c r="AJ19" s="3">
        <v>0.63000000000000012</v>
      </c>
      <c r="AK19" s="9">
        <f t="shared" si="54"/>
        <v>0</v>
      </c>
      <c r="AL19" s="9">
        <f t="shared" si="55"/>
        <v>0</v>
      </c>
      <c r="AM19" s="9">
        <f t="shared" si="56"/>
        <v>0.47500000000000003</v>
      </c>
      <c r="AN19" s="9">
        <f t="shared" si="57"/>
        <v>0.55000000000000004</v>
      </c>
      <c r="AO19" s="9">
        <f t="shared" si="58"/>
        <v>0</v>
      </c>
      <c r="AP19" s="9">
        <f t="shared" si="59"/>
        <v>0</v>
      </c>
      <c r="AQ19" s="9">
        <f t="shared" si="60"/>
        <v>0</v>
      </c>
      <c r="AR19" s="9">
        <f t="shared" si="61"/>
        <v>0</v>
      </c>
      <c r="AS19" s="9">
        <f t="shared" si="62"/>
        <v>0</v>
      </c>
      <c r="AT19" s="9">
        <f t="shared" si="63"/>
        <v>0</v>
      </c>
      <c r="AU19" s="9">
        <f t="shared" si="64"/>
        <v>0</v>
      </c>
      <c r="AV19" s="7">
        <f>IF($N19&gt;0,$C19*AK19/$N19,0)</f>
        <v>0</v>
      </c>
      <c r="AW19" s="7">
        <f>IF($N19&gt;0,$C19*AL19/$N19,0)</f>
        <v>0</v>
      </c>
      <c r="AX19" s="7">
        <f>IF($N19&gt;0,$C19*AM19/$N19,0)</f>
        <v>327.31092436974785</v>
      </c>
      <c r="AY19" s="7">
        <f>IF($N19&gt;0,$C19*AN19/$N19,0)</f>
        <v>378.99159663865544</v>
      </c>
      <c r="AZ19" s="7">
        <f>IF($N19&gt;0,$C19*AO19/$N19,0)</f>
        <v>0</v>
      </c>
      <c r="BA19" s="7">
        <f>IF($N19&gt;0,$C19*AP19/$N19,0)</f>
        <v>0</v>
      </c>
      <c r="BB19" s="7">
        <f>IF($N19&gt;0,$C19*AQ19/$N19,0)</f>
        <v>0</v>
      </c>
      <c r="BC19" s="7">
        <f>IF($N19&gt;0,$C19*AR19/$N19,0)</f>
        <v>0</v>
      </c>
      <c r="BD19" s="7">
        <f>IF($N19&gt;0,$C19*AS19/$N19,0)</f>
        <v>0</v>
      </c>
      <c r="BE19" s="7">
        <f>IF($N19&gt;0,$C19*AT19/$N19,0)</f>
        <v>0</v>
      </c>
      <c r="BF19" s="7">
        <f>IF($N19&gt;0,$C19*AU19/$N19,0)</f>
        <v>0</v>
      </c>
      <c r="BG19" s="11">
        <f t="shared" si="65"/>
        <v>0</v>
      </c>
      <c r="BH19" s="11">
        <f t="shared" si="66"/>
        <v>0</v>
      </c>
      <c r="BI19" s="11">
        <f t="shared" si="67"/>
        <v>0.15789473684210537</v>
      </c>
      <c r="BJ19" s="11">
        <f t="shared" si="68"/>
        <v>0</v>
      </c>
      <c r="BK19" s="11">
        <f t="shared" si="69"/>
        <v>0</v>
      </c>
      <c r="BL19" s="11">
        <f t="shared" si="70"/>
        <v>0</v>
      </c>
      <c r="BM19" s="11">
        <f t="shared" si="71"/>
        <v>0</v>
      </c>
      <c r="BN19" s="11">
        <f t="shared" si="72"/>
        <v>0</v>
      </c>
      <c r="BO19" s="11">
        <f t="shared" si="73"/>
        <v>0</v>
      </c>
      <c r="BP19" s="11">
        <f t="shared" si="74"/>
        <v>0</v>
      </c>
      <c r="BQ19" s="30">
        <f t="shared" si="2"/>
        <v>0</v>
      </c>
      <c r="BR19" s="30">
        <f t="shared" si="3"/>
        <v>0</v>
      </c>
      <c r="BS19" s="30">
        <f t="shared" si="4"/>
        <v>0</v>
      </c>
      <c r="BT19" s="30">
        <f t="shared" si="5"/>
        <v>0</v>
      </c>
      <c r="BU19" s="30">
        <f t="shared" si="6"/>
        <v>0</v>
      </c>
      <c r="BV19" s="30">
        <f t="shared" si="7"/>
        <v>0</v>
      </c>
      <c r="BW19" s="30">
        <f t="shared" si="8"/>
        <v>0</v>
      </c>
      <c r="BX19" s="30">
        <f t="shared" si="9"/>
        <v>327.31092436974785</v>
      </c>
      <c r="BY19" s="30">
        <f t="shared" si="10"/>
        <v>378.99159663865544</v>
      </c>
      <c r="BZ19" s="30">
        <f t="shared" si="11"/>
        <v>0</v>
      </c>
      <c r="CA19" s="30">
        <f t="shared" si="12"/>
        <v>0</v>
      </c>
      <c r="CB19" s="30">
        <f t="shared" si="13"/>
        <v>0</v>
      </c>
      <c r="CC19" s="30">
        <f t="shared" si="14"/>
        <v>0</v>
      </c>
      <c r="CD19" s="28">
        <f t="shared" si="75"/>
        <v>0</v>
      </c>
      <c r="CE19" s="28">
        <f t="shared" si="15"/>
        <v>0</v>
      </c>
      <c r="CF19" s="28">
        <f t="shared" si="16"/>
        <v>0</v>
      </c>
      <c r="CG19" s="28">
        <f t="shared" si="17"/>
        <v>0</v>
      </c>
      <c r="CH19" s="28">
        <f t="shared" si="18"/>
        <v>0</v>
      </c>
      <c r="CI19" s="28">
        <f t="shared" si="19"/>
        <v>0</v>
      </c>
      <c r="CJ19" s="28">
        <f t="shared" si="20"/>
        <v>0</v>
      </c>
      <c r="CK19" s="28">
        <f t="shared" si="21"/>
        <v>0.15789473684210537</v>
      </c>
      <c r="CL19" s="28">
        <f t="shared" si="22"/>
        <v>0</v>
      </c>
      <c r="CM19" s="28">
        <f t="shared" si="23"/>
        <v>0</v>
      </c>
      <c r="CN19" s="28">
        <f t="shared" si="24"/>
        <v>0</v>
      </c>
      <c r="CO19" s="28">
        <f t="shared" si="25"/>
        <v>0</v>
      </c>
      <c r="CQ19" s="36">
        <f t="shared" si="26"/>
        <v>0</v>
      </c>
      <c r="CR19" s="37">
        <v>2001</v>
      </c>
      <c r="CS19" s="33">
        <f t="shared" si="27"/>
        <v>0</v>
      </c>
      <c r="CT19" s="36">
        <f t="shared" si="28"/>
        <v>0</v>
      </c>
      <c r="CU19" s="37">
        <v>2002</v>
      </c>
      <c r="CV19" s="33">
        <f t="shared" si="29"/>
        <v>0</v>
      </c>
      <c r="CW19" s="36">
        <f t="shared" si="30"/>
        <v>0</v>
      </c>
      <c r="CX19" s="37">
        <v>2003</v>
      </c>
      <c r="CY19" s="33">
        <f t="shared" si="31"/>
        <v>0</v>
      </c>
      <c r="CZ19" s="36">
        <f t="shared" si="32"/>
        <v>0</v>
      </c>
      <c r="DA19" s="37">
        <v>2004</v>
      </c>
      <c r="DB19" s="33">
        <f t="shared" si="33"/>
        <v>0</v>
      </c>
      <c r="DC19" s="36">
        <f t="shared" si="34"/>
        <v>0</v>
      </c>
      <c r="DD19" s="37">
        <v>2005</v>
      </c>
      <c r="DE19" s="33">
        <f t="shared" si="35"/>
        <v>0</v>
      </c>
      <c r="DF19" s="36">
        <f t="shared" si="36"/>
        <v>0</v>
      </c>
      <c r="DG19" s="37">
        <v>2006</v>
      </c>
      <c r="DH19" s="33">
        <f t="shared" si="37"/>
        <v>0</v>
      </c>
      <c r="DI19" s="36">
        <f t="shared" si="38"/>
        <v>0</v>
      </c>
      <c r="DJ19" s="37">
        <v>2007</v>
      </c>
      <c r="DK19" s="33">
        <f t="shared" si="39"/>
        <v>0</v>
      </c>
      <c r="DL19" s="36">
        <f t="shared" si="40"/>
        <v>0.15789473684210537</v>
      </c>
      <c r="DM19" s="37">
        <v>2008</v>
      </c>
      <c r="DN19" s="33">
        <f t="shared" si="41"/>
        <v>4</v>
      </c>
      <c r="DO19" s="36">
        <f t="shared" si="42"/>
        <v>0</v>
      </c>
      <c r="DP19" s="37">
        <v>2009</v>
      </c>
      <c r="DQ19" s="33">
        <f t="shared" si="43"/>
        <v>0</v>
      </c>
      <c r="DR19" s="36">
        <f t="shared" si="44"/>
        <v>0</v>
      </c>
      <c r="DS19" s="37">
        <v>2010</v>
      </c>
      <c r="DT19" s="33">
        <f t="shared" si="45"/>
        <v>0</v>
      </c>
      <c r="DU19" s="36">
        <f t="shared" si="46"/>
        <v>0</v>
      </c>
      <c r="DV19" s="37">
        <v>2011</v>
      </c>
      <c r="DW19" s="33">
        <f t="shared" si="47"/>
        <v>0</v>
      </c>
      <c r="DX19" s="36">
        <f t="shared" si="48"/>
        <v>0</v>
      </c>
      <c r="DY19" s="37">
        <v>2012</v>
      </c>
      <c r="DZ19" s="33">
        <f t="shared" si="49"/>
        <v>0</v>
      </c>
      <c r="EA19" s="34"/>
      <c r="EB19" s="32">
        <f>B19</f>
        <v>4</v>
      </c>
      <c r="EC19" s="32" t="str">
        <f>D19</f>
        <v>f</v>
      </c>
      <c r="ED19" s="32" t="str">
        <f>F19</f>
        <v>LR</v>
      </c>
      <c r="EE19" s="34"/>
      <c r="EF19" s="32">
        <f>B19</f>
        <v>4</v>
      </c>
      <c r="EG19" s="32">
        <f t="shared" si="76"/>
        <v>1</v>
      </c>
      <c r="EH19" s="32">
        <f t="shared" si="77"/>
        <v>2</v>
      </c>
      <c r="EL19" s="12">
        <f t="shared" si="78"/>
        <v>4</v>
      </c>
      <c r="EM19" s="12">
        <f t="shared" si="79"/>
        <v>1</v>
      </c>
      <c r="EN19" s="12">
        <f t="shared" si="80"/>
        <v>2</v>
      </c>
      <c r="EO19">
        <f t="shared" si="51"/>
        <v>0</v>
      </c>
      <c r="EP19">
        <f t="shared" si="52"/>
        <v>2001</v>
      </c>
      <c r="EQ19">
        <f t="shared" si="53"/>
        <v>0</v>
      </c>
    </row>
    <row r="20" spans="1:147" x14ac:dyDescent="0.25">
      <c r="A20" s="12">
        <v>739</v>
      </c>
      <c r="B20" s="17">
        <f t="shared" si="83"/>
        <v>4</v>
      </c>
      <c r="C20" s="14">
        <v>335</v>
      </c>
      <c r="D20" s="14" t="s">
        <v>2</v>
      </c>
      <c r="E20" s="3"/>
      <c r="F20" s="3" t="s">
        <v>4</v>
      </c>
      <c r="G20" s="3">
        <v>2</v>
      </c>
      <c r="H20" s="3">
        <v>2007</v>
      </c>
      <c r="I20" s="3" t="s">
        <v>92</v>
      </c>
      <c r="J20" s="5">
        <v>0.27</v>
      </c>
      <c r="K20" s="3">
        <v>0.4</v>
      </c>
      <c r="L20" s="3"/>
      <c r="M20" s="26">
        <f t="shared" si="0"/>
        <v>0.33500000000000002</v>
      </c>
      <c r="N20" s="26">
        <f t="shared" si="84"/>
        <v>0.56500000000000006</v>
      </c>
      <c r="O20" s="20">
        <v>2</v>
      </c>
      <c r="P20" s="24"/>
      <c r="Q20" s="5">
        <v>0.43000000000000005</v>
      </c>
      <c r="R20" s="3">
        <v>0.46</v>
      </c>
      <c r="S20" s="5">
        <v>0.48000000000000004</v>
      </c>
      <c r="T20" s="3">
        <v>0.56000000000000005</v>
      </c>
      <c r="U20" s="5"/>
      <c r="V20" s="3"/>
      <c r="W20" s="5"/>
      <c r="X20" s="3"/>
      <c r="Y20" s="5"/>
      <c r="Z20" s="3"/>
      <c r="AA20" s="5"/>
      <c r="AB20" s="3"/>
      <c r="AC20" s="5"/>
      <c r="AD20" s="3"/>
      <c r="AE20" s="5"/>
      <c r="AF20" s="3"/>
      <c r="AG20" s="5"/>
      <c r="AH20" s="3"/>
      <c r="AI20" s="5">
        <v>0.53</v>
      </c>
      <c r="AJ20" s="3">
        <v>0.60000000000000009</v>
      </c>
      <c r="AK20" s="9">
        <f t="shared" si="54"/>
        <v>0</v>
      </c>
      <c r="AL20" s="9">
        <f t="shared" si="55"/>
        <v>0</v>
      </c>
      <c r="AM20" s="9">
        <f t="shared" si="56"/>
        <v>0.44500000000000006</v>
      </c>
      <c r="AN20" s="9">
        <f t="shared" si="57"/>
        <v>0.52</v>
      </c>
      <c r="AO20" s="9">
        <f t="shared" si="58"/>
        <v>0</v>
      </c>
      <c r="AP20" s="9">
        <f t="shared" si="59"/>
        <v>0</v>
      </c>
      <c r="AQ20" s="9">
        <f t="shared" si="60"/>
        <v>0</v>
      </c>
      <c r="AR20" s="9">
        <f t="shared" si="61"/>
        <v>0</v>
      </c>
      <c r="AS20" s="9">
        <f t="shared" si="62"/>
        <v>0</v>
      </c>
      <c r="AT20" s="9">
        <f t="shared" si="63"/>
        <v>0</v>
      </c>
      <c r="AU20" s="9">
        <f t="shared" si="64"/>
        <v>0</v>
      </c>
      <c r="AV20" s="7">
        <f>IF($N20&gt;0,$C20*AK20/$N20,0)</f>
        <v>0</v>
      </c>
      <c r="AW20" s="7">
        <f>IF($N20&gt;0,$C20*AL20/$N20,0)</f>
        <v>0</v>
      </c>
      <c r="AX20" s="7">
        <f>IF($N20&gt;0,$C20*AM20/$N20,0)</f>
        <v>263.84955752212392</v>
      </c>
      <c r="AY20" s="7">
        <f>IF($N20&gt;0,$C20*AN20/$N20,0)</f>
        <v>308.31858407079648</v>
      </c>
      <c r="AZ20" s="7">
        <f>IF($N20&gt;0,$C20*AO20/$N20,0)</f>
        <v>0</v>
      </c>
      <c r="BA20" s="7">
        <f>IF($N20&gt;0,$C20*AP20/$N20,0)</f>
        <v>0</v>
      </c>
      <c r="BB20" s="7">
        <f>IF($N20&gt;0,$C20*AQ20/$N20,0)</f>
        <v>0</v>
      </c>
      <c r="BC20" s="7">
        <f>IF($N20&gt;0,$C20*AR20/$N20,0)</f>
        <v>0</v>
      </c>
      <c r="BD20" s="7">
        <f>IF($N20&gt;0,$C20*AS20/$N20,0)</f>
        <v>0</v>
      </c>
      <c r="BE20" s="7">
        <f>IF($N20&gt;0,$C20*AT20/$N20,0)</f>
        <v>0</v>
      </c>
      <c r="BF20" s="7">
        <f>IF($N20&gt;0,$C20*AU20/$N20,0)</f>
        <v>0</v>
      </c>
      <c r="BG20" s="11">
        <f t="shared" si="65"/>
        <v>0</v>
      </c>
      <c r="BH20" s="11">
        <f t="shared" si="66"/>
        <v>0</v>
      </c>
      <c r="BI20" s="11">
        <f t="shared" si="67"/>
        <v>0.1685393258426966</v>
      </c>
      <c r="BJ20" s="11">
        <f t="shared" si="68"/>
        <v>0</v>
      </c>
      <c r="BK20" s="11">
        <f t="shared" si="69"/>
        <v>0</v>
      </c>
      <c r="BL20" s="11">
        <f t="shared" si="70"/>
        <v>0</v>
      </c>
      <c r="BM20" s="11">
        <f t="shared" si="71"/>
        <v>0</v>
      </c>
      <c r="BN20" s="11">
        <f t="shared" si="72"/>
        <v>0</v>
      </c>
      <c r="BO20" s="11">
        <f t="shared" si="73"/>
        <v>0</v>
      </c>
      <c r="BP20" s="11">
        <f t="shared" si="74"/>
        <v>0</v>
      </c>
      <c r="BQ20" s="30">
        <f t="shared" si="2"/>
        <v>0</v>
      </c>
      <c r="BR20" s="30">
        <f t="shared" si="3"/>
        <v>0</v>
      </c>
      <c r="BS20" s="30">
        <f t="shared" si="4"/>
        <v>0</v>
      </c>
      <c r="BT20" s="30">
        <f t="shared" si="5"/>
        <v>0</v>
      </c>
      <c r="BU20" s="30">
        <f t="shared" si="6"/>
        <v>0</v>
      </c>
      <c r="BV20" s="30">
        <f t="shared" si="7"/>
        <v>263.84955752212392</v>
      </c>
      <c r="BW20" s="30">
        <f t="shared" si="8"/>
        <v>308.31858407079648</v>
      </c>
      <c r="BX20" s="30">
        <f t="shared" si="9"/>
        <v>0</v>
      </c>
      <c r="BY20" s="30">
        <f t="shared" si="10"/>
        <v>0</v>
      </c>
      <c r="BZ20" s="30">
        <f t="shared" si="11"/>
        <v>0</v>
      </c>
      <c r="CA20" s="30">
        <f t="shared" si="12"/>
        <v>0</v>
      </c>
      <c r="CB20" s="30">
        <f t="shared" si="13"/>
        <v>0</v>
      </c>
      <c r="CC20" s="30">
        <f t="shared" si="14"/>
        <v>0</v>
      </c>
      <c r="CD20" s="28">
        <f t="shared" si="75"/>
        <v>0</v>
      </c>
      <c r="CE20" s="28">
        <f t="shared" si="15"/>
        <v>0</v>
      </c>
      <c r="CF20" s="28">
        <f t="shared" si="16"/>
        <v>0</v>
      </c>
      <c r="CG20" s="28">
        <f t="shared" si="17"/>
        <v>0</v>
      </c>
      <c r="CH20" s="28">
        <f t="shared" si="18"/>
        <v>0</v>
      </c>
      <c r="CI20" s="28">
        <f t="shared" si="19"/>
        <v>0.1685393258426966</v>
      </c>
      <c r="CJ20" s="28">
        <f t="shared" si="20"/>
        <v>0</v>
      </c>
      <c r="CK20" s="28">
        <f t="shared" si="21"/>
        <v>0</v>
      </c>
      <c r="CL20" s="28">
        <f t="shared" si="22"/>
        <v>0</v>
      </c>
      <c r="CM20" s="28">
        <f t="shared" si="23"/>
        <v>0</v>
      </c>
      <c r="CN20" s="28">
        <f t="shared" si="24"/>
        <v>0</v>
      </c>
      <c r="CO20" s="28">
        <f t="shared" si="25"/>
        <v>0</v>
      </c>
      <c r="CQ20" s="36">
        <f t="shared" si="26"/>
        <v>0</v>
      </c>
      <c r="CR20" s="37">
        <v>2001</v>
      </c>
      <c r="CS20" s="33">
        <f t="shared" si="27"/>
        <v>0</v>
      </c>
      <c r="CT20" s="36">
        <f t="shared" si="28"/>
        <v>0</v>
      </c>
      <c r="CU20" s="37">
        <v>2002</v>
      </c>
      <c r="CV20" s="33">
        <f t="shared" si="29"/>
        <v>0</v>
      </c>
      <c r="CW20" s="36">
        <f t="shared" si="30"/>
        <v>0</v>
      </c>
      <c r="CX20" s="37">
        <v>2003</v>
      </c>
      <c r="CY20" s="33">
        <f t="shared" si="31"/>
        <v>0</v>
      </c>
      <c r="CZ20" s="36">
        <f t="shared" si="32"/>
        <v>0</v>
      </c>
      <c r="DA20" s="37">
        <v>2004</v>
      </c>
      <c r="DB20" s="33">
        <f t="shared" si="33"/>
        <v>0</v>
      </c>
      <c r="DC20" s="36">
        <f t="shared" si="34"/>
        <v>0</v>
      </c>
      <c r="DD20" s="37">
        <v>2005</v>
      </c>
      <c r="DE20" s="33">
        <f t="shared" si="35"/>
        <v>0</v>
      </c>
      <c r="DF20" s="36">
        <f t="shared" si="36"/>
        <v>0.1685393258426966</v>
      </c>
      <c r="DG20" s="37">
        <v>2006</v>
      </c>
      <c r="DH20" s="33">
        <f t="shared" si="37"/>
        <v>4</v>
      </c>
      <c r="DI20" s="36">
        <f t="shared" si="38"/>
        <v>0</v>
      </c>
      <c r="DJ20" s="37">
        <v>2007</v>
      </c>
      <c r="DK20" s="33">
        <f t="shared" si="39"/>
        <v>0</v>
      </c>
      <c r="DL20" s="36">
        <f t="shared" si="40"/>
        <v>0</v>
      </c>
      <c r="DM20" s="37">
        <v>2008</v>
      </c>
      <c r="DN20" s="33">
        <f t="shared" si="41"/>
        <v>0</v>
      </c>
      <c r="DO20" s="36">
        <f t="shared" si="42"/>
        <v>0</v>
      </c>
      <c r="DP20" s="37">
        <v>2009</v>
      </c>
      <c r="DQ20" s="33">
        <f t="shared" si="43"/>
        <v>0</v>
      </c>
      <c r="DR20" s="36">
        <f t="shared" si="44"/>
        <v>0</v>
      </c>
      <c r="DS20" s="37">
        <v>2010</v>
      </c>
      <c r="DT20" s="33">
        <f t="shared" si="45"/>
        <v>0</v>
      </c>
      <c r="DU20" s="36">
        <f t="shared" si="46"/>
        <v>0</v>
      </c>
      <c r="DV20" s="37">
        <v>2011</v>
      </c>
      <c r="DW20" s="33">
        <f t="shared" si="47"/>
        <v>0</v>
      </c>
      <c r="DX20" s="36">
        <f t="shared" si="48"/>
        <v>0</v>
      </c>
      <c r="DY20" s="37">
        <v>2012</v>
      </c>
      <c r="DZ20" s="33">
        <f t="shared" si="49"/>
        <v>0</v>
      </c>
      <c r="EA20" s="34"/>
      <c r="EB20" s="32">
        <f>B20</f>
        <v>4</v>
      </c>
      <c r="EC20" s="32" t="str">
        <f>D20</f>
        <v>f</v>
      </c>
      <c r="ED20" s="32" t="str">
        <f>F20</f>
        <v>RR</v>
      </c>
      <c r="EE20" s="34"/>
      <c r="EF20" s="32">
        <f>B20</f>
        <v>4</v>
      </c>
      <c r="EG20" s="32">
        <f t="shared" si="76"/>
        <v>1</v>
      </c>
      <c r="EH20" s="32">
        <f t="shared" si="77"/>
        <v>1</v>
      </c>
      <c r="EL20" s="12">
        <f t="shared" si="78"/>
        <v>4</v>
      </c>
      <c r="EM20" s="12">
        <f t="shared" si="79"/>
        <v>1</v>
      </c>
      <c r="EN20" s="12">
        <f t="shared" si="80"/>
        <v>1</v>
      </c>
      <c r="EO20">
        <f t="shared" si="51"/>
        <v>0</v>
      </c>
      <c r="EP20">
        <f t="shared" si="52"/>
        <v>2001</v>
      </c>
      <c r="EQ20">
        <f t="shared" si="53"/>
        <v>0</v>
      </c>
    </row>
    <row r="21" spans="1:147" x14ac:dyDescent="0.25">
      <c r="A21" s="12" t="s">
        <v>21</v>
      </c>
      <c r="B21" s="17">
        <f t="shared" si="83"/>
        <v>7</v>
      </c>
      <c r="C21" s="14">
        <v>566</v>
      </c>
      <c r="D21" s="14" t="s">
        <v>2</v>
      </c>
      <c r="E21" s="3"/>
      <c r="F21" s="3" t="s">
        <v>0</v>
      </c>
      <c r="G21" s="3">
        <v>2</v>
      </c>
      <c r="H21" s="3">
        <v>2013</v>
      </c>
      <c r="I21" s="3" t="s">
        <v>92</v>
      </c>
      <c r="J21" s="5">
        <v>0.33000000000000007</v>
      </c>
      <c r="K21" s="3">
        <v>0.39000000000000007</v>
      </c>
      <c r="L21" s="3">
        <v>2</v>
      </c>
      <c r="M21" s="26">
        <f t="shared" si="0"/>
        <v>0.3600000000000001</v>
      </c>
      <c r="N21" s="26">
        <f t="shared" si="84"/>
        <v>0.87000000000000011</v>
      </c>
      <c r="O21" s="20">
        <v>2</v>
      </c>
      <c r="P21" s="24"/>
      <c r="Q21" s="5">
        <v>0.45</v>
      </c>
      <c r="R21" s="3">
        <v>0.46</v>
      </c>
      <c r="S21" s="5">
        <v>0.53</v>
      </c>
      <c r="T21" s="3">
        <v>0.58000000000000007</v>
      </c>
      <c r="U21" s="5">
        <v>0.58000000000000007</v>
      </c>
      <c r="V21" s="3">
        <v>0.69000000000000017</v>
      </c>
      <c r="W21" s="5">
        <v>0.62000000000000011</v>
      </c>
      <c r="X21" s="3">
        <v>0.82000000000000006</v>
      </c>
      <c r="Y21" s="5">
        <v>0.68000000000000016</v>
      </c>
      <c r="Z21" s="3">
        <v>0.95000000000000007</v>
      </c>
      <c r="AA21" s="5"/>
      <c r="AB21" s="3"/>
      <c r="AC21" s="5"/>
      <c r="AD21" s="3"/>
      <c r="AE21" s="5"/>
      <c r="AF21" s="3"/>
      <c r="AG21" s="5"/>
      <c r="AH21" s="3"/>
      <c r="AI21" s="5">
        <v>0.73000000000000009</v>
      </c>
      <c r="AJ21" s="3">
        <v>1.01</v>
      </c>
      <c r="AK21" s="9">
        <f t="shared" si="54"/>
        <v>0</v>
      </c>
      <c r="AL21" s="9">
        <f t="shared" si="55"/>
        <v>0</v>
      </c>
      <c r="AM21" s="9">
        <f t="shared" si="56"/>
        <v>0.45500000000000002</v>
      </c>
      <c r="AN21" s="9">
        <f t="shared" si="57"/>
        <v>0.55500000000000005</v>
      </c>
      <c r="AO21" s="9">
        <f t="shared" si="58"/>
        <v>0.63500000000000012</v>
      </c>
      <c r="AP21" s="9">
        <f t="shared" si="59"/>
        <v>0.72000000000000008</v>
      </c>
      <c r="AQ21" s="9">
        <f t="shared" si="60"/>
        <v>0.81500000000000017</v>
      </c>
      <c r="AR21" s="9">
        <f t="shared" si="61"/>
        <v>0</v>
      </c>
      <c r="AS21" s="9">
        <f t="shared" si="62"/>
        <v>0</v>
      </c>
      <c r="AT21" s="9">
        <f t="shared" si="63"/>
        <v>0</v>
      </c>
      <c r="AU21" s="9">
        <f t="shared" si="64"/>
        <v>0</v>
      </c>
      <c r="AV21" s="7">
        <f>IF($N21&gt;0,$C21*AK21/$N21,0)</f>
        <v>0</v>
      </c>
      <c r="AW21" s="7">
        <f>IF($N21&gt;0,$C21*AL21/$N21,0)</f>
        <v>0</v>
      </c>
      <c r="AX21" s="7">
        <f>IF($N21&gt;0,$C21*AM21/$N21,0)</f>
        <v>296.01149425287355</v>
      </c>
      <c r="AY21" s="7">
        <f>IF($N21&gt;0,$C21*AN21/$N21,0)</f>
        <v>361.06896551724139</v>
      </c>
      <c r="AZ21" s="7">
        <f>IF($N21&gt;0,$C21*AO21/$N21,0)</f>
        <v>413.1149425287357</v>
      </c>
      <c r="BA21" s="7">
        <f>IF($N21&gt;0,$C21*AP21/$N21,0)</f>
        <v>468.41379310344826</v>
      </c>
      <c r="BB21" s="7">
        <f>IF($N21&gt;0,$C21*AQ21/$N21,0)</f>
        <v>530.21839080459768</v>
      </c>
      <c r="BC21" s="7">
        <f>IF($N21&gt;0,$C21*AR21/$N21,0)</f>
        <v>0</v>
      </c>
      <c r="BD21" s="7">
        <f>IF($N21&gt;0,$C21*AS21/$N21,0)</f>
        <v>0</v>
      </c>
      <c r="BE21" s="7">
        <f>IF($N21&gt;0,$C21*AT21/$N21,0)</f>
        <v>0</v>
      </c>
      <c r="BF21" s="7">
        <f>IF($N21&gt;0,$C21*AU21/$N21,0)</f>
        <v>0</v>
      </c>
      <c r="BG21" s="11">
        <f t="shared" si="65"/>
        <v>0</v>
      </c>
      <c r="BH21" s="11">
        <f t="shared" si="66"/>
        <v>0</v>
      </c>
      <c r="BI21" s="11">
        <f t="shared" si="67"/>
        <v>0.21978021978021989</v>
      </c>
      <c r="BJ21" s="11">
        <f t="shared" si="68"/>
        <v>0.14414414414414428</v>
      </c>
      <c r="BK21" s="11">
        <f t="shared" si="69"/>
        <v>0.13385826771653522</v>
      </c>
      <c r="BL21" s="11">
        <f t="shared" si="70"/>
        <v>0.13194444444444445</v>
      </c>
      <c r="BM21" s="11">
        <f t="shared" si="71"/>
        <v>0</v>
      </c>
      <c r="BN21" s="11">
        <f t="shared" si="72"/>
        <v>0</v>
      </c>
      <c r="BO21" s="11">
        <f t="shared" si="73"/>
        <v>0</v>
      </c>
      <c r="BP21" s="11">
        <f t="shared" si="74"/>
        <v>0</v>
      </c>
      <c r="BQ21" s="30">
        <f t="shared" si="2"/>
        <v>0</v>
      </c>
      <c r="BR21" s="30">
        <f t="shared" si="3"/>
        <v>0</v>
      </c>
      <c r="BS21" s="30">
        <f t="shared" si="4"/>
        <v>0</v>
      </c>
      <c r="BT21" s="30">
        <f t="shared" si="5"/>
        <v>0</v>
      </c>
      <c r="BU21" s="30">
        <f t="shared" si="6"/>
        <v>0</v>
      </c>
      <c r="BV21" s="30">
        <f t="shared" si="7"/>
        <v>0</v>
      </c>
      <c r="BW21" s="30">
        <f t="shared" si="8"/>
        <v>0</v>
      </c>
      <c r="BX21" s="30">
        <f t="shared" si="9"/>
        <v>0</v>
      </c>
      <c r="BY21" s="30">
        <f t="shared" si="10"/>
        <v>296.01149425287355</v>
      </c>
      <c r="BZ21" s="30">
        <f t="shared" si="11"/>
        <v>361.06896551724139</v>
      </c>
      <c r="CA21" s="30">
        <f t="shared" si="12"/>
        <v>413.1149425287357</v>
      </c>
      <c r="CB21" s="30">
        <f t="shared" si="13"/>
        <v>468.41379310344826</v>
      </c>
      <c r="CC21" s="30">
        <f t="shared" si="14"/>
        <v>530.21839080459768</v>
      </c>
      <c r="CD21" s="28">
        <f t="shared" si="75"/>
        <v>0</v>
      </c>
      <c r="CE21" s="28">
        <f t="shared" si="15"/>
        <v>0</v>
      </c>
      <c r="CF21" s="28">
        <f t="shared" si="16"/>
        <v>0</v>
      </c>
      <c r="CG21" s="28">
        <f t="shared" si="17"/>
        <v>0</v>
      </c>
      <c r="CH21" s="28">
        <f t="shared" si="18"/>
        <v>0</v>
      </c>
      <c r="CI21" s="28">
        <f t="shared" si="19"/>
        <v>0</v>
      </c>
      <c r="CJ21" s="28">
        <f t="shared" si="20"/>
        <v>0</v>
      </c>
      <c r="CK21" s="28">
        <f t="shared" si="21"/>
        <v>0</v>
      </c>
      <c r="CL21" s="28">
        <f t="shared" si="22"/>
        <v>0.21978021978021989</v>
      </c>
      <c r="CM21" s="28">
        <f t="shared" si="23"/>
        <v>0.14414414414414428</v>
      </c>
      <c r="CN21" s="28">
        <f t="shared" si="24"/>
        <v>0.13385826771653522</v>
      </c>
      <c r="CO21" s="28">
        <f t="shared" si="25"/>
        <v>0.13194444444444445</v>
      </c>
      <c r="CQ21" s="36">
        <f t="shared" si="26"/>
        <v>0</v>
      </c>
      <c r="CR21" s="37">
        <v>2001</v>
      </c>
      <c r="CS21" s="33">
        <f t="shared" si="27"/>
        <v>0</v>
      </c>
      <c r="CT21" s="36">
        <f t="shared" si="28"/>
        <v>0</v>
      </c>
      <c r="CU21" s="37">
        <v>2002</v>
      </c>
      <c r="CV21" s="33">
        <f t="shared" si="29"/>
        <v>0</v>
      </c>
      <c r="CW21" s="36">
        <f t="shared" si="30"/>
        <v>0</v>
      </c>
      <c r="CX21" s="37">
        <v>2003</v>
      </c>
      <c r="CY21" s="33">
        <f t="shared" si="31"/>
        <v>0</v>
      </c>
      <c r="CZ21" s="36">
        <f t="shared" si="32"/>
        <v>0</v>
      </c>
      <c r="DA21" s="37">
        <v>2004</v>
      </c>
      <c r="DB21" s="33">
        <f t="shared" si="33"/>
        <v>0</v>
      </c>
      <c r="DC21" s="36">
        <f t="shared" si="34"/>
        <v>0</v>
      </c>
      <c r="DD21" s="37">
        <v>2005</v>
      </c>
      <c r="DE21" s="33">
        <f t="shared" si="35"/>
        <v>0</v>
      </c>
      <c r="DF21" s="36">
        <f t="shared" si="36"/>
        <v>0</v>
      </c>
      <c r="DG21" s="37">
        <v>2006</v>
      </c>
      <c r="DH21" s="33">
        <f t="shared" si="37"/>
        <v>0</v>
      </c>
      <c r="DI21" s="36">
        <f t="shared" si="38"/>
        <v>0</v>
      </c>
      <c r="DJ21" s="37">
        <v>2007</v>
      </c>
      <c r="DK21" s="33">
        <f t="shared" si="39"/>
        <v>0</v>
      </c>
      <c r="DL21" s="36">
        <f t="shared" si="40"/>
        <v>0</v>
      </c>
      <c r="DM21" s="37">
        <v>2008</v>
      </c>
      <c r="DN21" s="33">
        <f t="shared" si="41"/>
        <v>0</v>
      </c>
      <c r="DO21" s="36">
        <f t="shared" si="42"/>
        <v>0.21978021978021989</v>
      </c>
      <c r="DP21" s="37">
        <v>2009</v>
      </c>
      <c r="DQ21" s="33">
        <f t="shared" si="43"/>
        <v>4</v>
      </c>
      <c r="DR21" s="36">
        <f t="shared" si="44"/>
        <v>0.14414414414414428</v>
      </c>
      <c r="DS21" s="37">
        <v>2010</v>
      </c>
      <c r="DT21" s="33">
        <f t="shared" si="45"/>
        <v>5</v>
      </c>
      <c r="DU21" s="36">
        <f t="shared" si="46"/>
        <v>0.13385826771653522</v>
      </c>
      <c r="DV21" s="37">
        <v>2011</v>
      </c>
      <c r="DW21" s="33">
        <f t="shared" si="47"/>
        <v>6</v>
      </c>
      <c r="DX21" s="36">
        <f t="shared" si="48"/>
        <v>0.13194444444444445</v>
      </c>
      <c r="DY21" s="37">
        <v>2012</v>
      </c>
      <c r="DZ21" s="33">
        <f t="shared" si="49"/>
        <v>7</v>
      </c>
      <c r="EA21" s="34"/>
      <c r="EB21" s="32">
        <f>B21</f>
        <v>7</v>
      </c>
      <c r="EC21" s="32" t="str">
        <f>D21</f>
        <v>f</v>
      </c>
      <c r="ED21" s="32" t="str">
        <f>F21</f>
        <v>LR</v>
      </c>
      <c r="EE21" s="34"/>
      <c r="EF21" s="32">
        <f>B21</f>
        <v>7</v>
      </c>
      <c r="EG21" s="32">
        <f t="shared" si="76"/>
        <v>1</v>
      </c>
      <c r="EH21" s="32">
        <f t="shared" si="77"/>
        <v>2</v>
      </c>
      <c r="EL21" s="12">
        <f t="shared" si="78"/>
        <v>7</v>
      </c>
      <c r="EM21" s="12">
        <f t="shared" si="79"/>
        <v>1</v>
      </c>
      <c r="EN21" s="12">
        <f t="shared" si="80"/>
        <v>2</v>
      </c>
      <c r="EO21">
        <f t="shared" si="51"/>
        <v>0</v>
      </c>
      <c r="EP21">
        <f t="shared" si="52"/>
        <v>2001</v>
      </c>
      <c r="EQ21">
        <f t="shared" si="53"/>
        <v>0</v>
      </c>
    </row>
    <row r="22" spans="1:147" x14ac:dyDescent="0.25">
      <c r="A22" s="12" t="s">
        <v>28</v>
      </c>
      <c r="B22" s="17">
        <f t="shared" si="83"/>
        <v>9</v>
      </c>
      <c r="C22" s="14">
        <v>949</v>
      </c>
      <c r="D22" s="14" t="s">
        <v>2</v>
      </c>
      <c r="E22" s="3"/>
      <c r="F22" s="44" t="s">
        <v>192</v>
      </c>
      <c r="G22" s="3">
        <v>3</v>
      </c>
      <c r="H22" s="3">
        <v>2013</v>
      </c>
      <c r="I22" s="3" t="s">
        <v>92</v>
      </c>
      <c r="J22" s="5">
        <v>0.37000000000000005</v>
      </c>
      <c r="K22" s="3">
        <v>0.46</v>
      </c>
      <c r="L22" s="3">
        <v>2</v>
      </c>
      <c r="M22" s="26">
        <f t="shared" si="0"/>
        <v>0.41500000000000004</v>
      </c>
      <c r="N22" s="26">
        <f t="shared" si="84"/>
        <v>1.1000000000000001</v>
      </c>
      <c r="O22" s="20">
        <v>2</v>
      </c>
      <c r="P22" s="24" t="s">
        <v>143</v>
      </c>
      <c r="Q22" s="5">
        <v>0.47000000000000003</v>
      </c>
      <c r="R22" s="3">
        <v>0.55000000000000004</v>
      </c>
      <c r="S22" s="5">
        <v>0.54</v>
      </c>
      <c r="T22" s="3">
        <v>0.65000000000000013</v>
      </c>
      <c r="U22" s="5">
        <v>0.58000000000000007</v>
      </c>
      <c r="V22" s="3">
        <v>0.73000000000000009</v>
      </c>
      <c r="W22" s="5">
        <v>0.79</v>
      </c>
      <c r="X22" s="3">
        <v>1.1200000000000001</v>
      </c>
      <c r="Y22" s="5">
        <v>0.81</v>
      </c>
      <c r="Z22" s="3">
        <v>1.1600000000000001</v>
      </c>
      <c r="AA22" s="5">
        <v>0.84000000000000008</v>
      </c>
      <c r="AB22" s="3">
        <v>1.19</v>
      </c>
      <c r="AC22" s="5">
        <v>0.88000000000000012</v>
      </c>
      <c r="AD22" s="3">
        <v>1.22</v>
      </c>
      <c r="AE22" s="5"/>
      <c r="AF22" s="3"/>
      <c r="AG22" s="5"/>
      <c r="AH22" s="3"/>
      <c r="AI22" s="5">
        <v>0.9</v>
      </c>
      <c r="AJ22" s="3">
        <v>1.3</v>
      </c>
      <c r="AK22" s="9">
        <f t="shared" si="54"/>
        <v>0</v>
      </c>
      <c r="AL22" s="9">
        <f t="shared" si="55"/>
        <v>0</v>
      </c>
      <c r="AM22" s="9">
        <f t="shared" si="56"/>
        <v>0.51</v>
      </c>
      <c r="AN22" s="9">
        <f t="shared" si="57"/>
        <v>0.59500000000000008</v>
      </c>
      <c r="AO22" s="9">
        <f t="shared" si="58"/>
        <v>0.65500000000000003</v>
      </c>
      <c r="AP22" s="9">
        <f t="shared" si="59"/>
        <v>0.95500000000000007</v>
      </c>
      <c r="AQ22" s="9">
        <f t="shared" si="60"/>
        <v>0.9850000000000001</v>
      </c>
      <c r="AR22" s="9">
        <f t="shared" si="61"/>
        <v>1.0150000000000001</v>
      </c>
      <c r="AS22" s="9">
        <f t="shared" si="62"/>
        <v>1.05</v>
      </c>
      <c r="AT22" s="9">
        <f t="shared" si="63"/>
        <v>0</v>
      </c>
      <c r="AU22" s="9">
        <f t="shared" si="64"/>
        <v>0</v>
      </c>
      <c r="AV22" s="7">
        <f>IF($N22&gt;0,$C22*AK22/$N22,0)</f>
        <v>0</v>
      </c>
      <c r="AW22" s="7">
        <f>IF($N22&gt;0,$C22*AL22/$N22,0)</f>
        <v>0</v>
      </c>
      <c r="AX22" s="7">
        <f>IF($N22&gt;0,$C22*AM22/$N22,0)</f>
        <v>439.99090909090904</v>
      </c>
      <c r="AY22" s="7">
        <f>IF($N22&gt;0,$C22*AN22/$N22,0)</f>
        <v>513.32272727272732</v>
      </c>
      <c r="AZ22" s="7">
        <f>IF($N22&gt;0,$C22*AO22/$N22,0)</f>
        <v>565.08636363636367</v>
      </c>
      <c r="BA22" s="7">
        <f>IF($N22&gt;0,$C22*AP22/$N22,0)</f>
        <v>823.90454545454543</v>
      </c>
      <c r="BB22" s="7">
        <f>IF($N22&gt;0,$C22*AQ22/$N22,0)</f>
        <v>849.7863636363636</v>
      </c>
      <c r="BC22" s="7">
        <f>IF($N22&gt;0,$C22*AR22/$N22,0)</f>
        <v>875.66818181818189</v>
      </c>
      <c r="BD22" s="7">
        <f>IF($N22&gt;0,$C22*AS22/$N22,0)</f>
        <v>905.86363636363637</v>
      </c>
      <c r="BE22" s="7">
        <f>IF($N22&gt;0,$C22*AT22/$N22,0)</f>
        <v>0</v>
      </c>
      <c r="BF22" s="7">
        <f>IF($N22&gt;0,$C22*AU22/$N22,0)</f>
        <v>0</v>
      </c>
      <c r="BG22" s="11">
        <f t="shared" si="65"/>
        <v>0</v>
      </c>
      <c r="BH22" s="11">
        <f t="shared" si="66"/>
        <v>0</v>
      </c>
      <c r="BI22" s="11">
        <f t="shared" si="67"/>
        <v>0.16666666666666691</v>
      </c>
      <c r="BJ22" s="11">
        <f t="shared" si="68"/>
        <v>0.10084033613445374</v>
      </c>
      <c r="BK22" s="11">
        <f t="shared" si="69"/>
        <v>0.45801526717557239</v>
      </c>
      <c r="BL22" s="11">
        <f t="shared" si="70"/>
        <v>3.1413612565445018E-2</v>
      </c>
      <c r="BM22" s="11">
        <f t="shared" si="71"/>
        <v>3.0456852791878299E-2</v>
      </c>
      <c r="BN22" s="11">
        <f t="shared" si="72"/>
        <v>3.4482758620689578E-2</v>
      </c>
      <c r="BO22" s="11">
        <f t="shared" si="73"/>
        <v>0</v>
      </c>
      <c r="BP22" s="11">
        <f t="shared" si="74"/>
        <v>0</v>
      </c>
      <c r="BQ22" s="30">
        <f t="shared" si="2"/>
        <v>0</v>
      </c>
      <c r="BR22" s="30">
        <f t="shared" si="3"/>
        <v>0</v>
      </c>
      <c r="BS22" s="30">
        <f t="shared" si="4"/>
        <v>0</v>
      </c>
      <c r="BT22" s="30">
        <f t="shared" si="5"/>
        <v>0</v>
      </c>
      <c r="BU22" s="30">
        <f t="shared" si="6"/>
        <v>0</v>
      </c>
      <c r="BV22" s="30">
        <f t="shared" si="7"/>
        <v>0</v>
      </c>
      <c r="BW22" s="30">
        <f t="shared" si="8"/>
        <v>439.99090909090904</v>
      </c>
      <c r="BX22" s="30">
        <f t="shared" si="9"/>
        <v>513.32272727272732</v>
      </c>
      <c r="BY22" s="30">
        <f t="shared" si="10"/>
        <v>565.08636363636367</v>
      </c>
      <c r="BZ22" s="30">
        <f t="shared" si="11"/>
        <v>823.90454545454543</v>
      </c>
      <c r="CA22" s="30">
        <f t="shared" si="12"/>
        <v>849.7863636363636</v>
      </c>
      <c r="CB22" s="30">
        <f t="shared" si="13"/>
        <v>875.66818181818189</v>
      </c>
      <c r="CC22" s="30">
        <f t="shared" si="14"/>
        <v>905.86363636363637</v>
      </c>
      <c r="CD22" s="28">
        <f t="shared" si="75"/>
        <v>0</v>
      </c>
      <c r="CE22" s="28">
        <f t="shared" si="15"/>
        <v>0</v>
      </c>
      <c r="CF22" s="28">
        <f t="shared" si="16"/>
        <v>0</v>
      </c>
      <c r="CG22" s="28">
        <f t="shared" si="17"/>
        <v>0</v>
      </c>
      <c r="CH22" s="28">
        <f t="shared" si="18"/>
        <v>0</v>
      </c>
      <c r="CI22" s="28">
        <f t="shared" si="19"/>
        <v>0</v>
      </c>
      <c r="CJ22" s="28">
        <f t="shared" si="20"/>
        <v>0.16666666666666691</v>
      </c>
      <c r="CK22" s="28">
        <f t="shared" si="21"/>
        <v>0.10084033613445374</v>
      </c>
      <c r="CL22" s="28">
        <f t="shared" si="22"/>
        <v>0.45801526717557239</v>
      </c>
      <c r="CM22" s="28">
        <f t="shared" si="23"/>
        <v>3.1413612565445018E-2</v>
      </c>
      <c r="CN22" s="28">
        <f t="shared" si="24"/>
        <v>3.0456852791878299E-2</v>
      </c>
      <c r="CO22" s="28">
        <f t="shared" si="25"/>
        <v>3.4482758620689578E-2</v>
      </c>
      <c r="CQ22" s="36">
        <f t="shared" si="26"/>
        <v>0</v>
      </c>
      <c r="CR22" s="37">
        <v>2001</v>
      </c>
      <c r="CS22" s="33">
        <f t="shared" si="27"/>
        <v>0</v>
      </c>
      <c r="CT22" s="36">
        <f t="shared" si="28"/>
        <v>0</v>
      </c>
      <c r="CU22" s="37">
        <v>2002</v>
      </c>
      <c r="CV22" s="33">
        <f t="shared" si="29"/>
        <v>0</v>
      </c>
      <c r="CW22" s="36">
        <f t="shared" si="30"/>
        <v>0</v>
      </c>
      <c r="CX22" s="37">
        <v>2003</v>
      </c>
      <c r="CY22" s="33">
        <f t="shared" si="31"/>
        <v>0</v>
      </c>
      <c r="CZ22" s="36">
        <f t="shared" si="32"/>
        <v>0</v>
      </c>
      <c r="DA22" s="37">
        <v>2004</v>
      </c>
      <c r="DB22" s="33">
        <f t="shared" si="33"/>
        <v>0</v>
      </c>
      <c r="DC22" s="36">
        <f t="shared" si="34"/>
        <v>0</v>
      </c>
      <c r="DD22" s="37">
        <v>2005</v>
      </c>
      <c r="DE22" s="33">
        <f t="shared" si="35"/>
        <v>0</v>
      </c>
      <c r="DF22" s="36">
        <f t="shared" si="36"/>
        <v>0</v>
      </c>
      <c r="DG22" s="37">
        <v>2006</v>
      </c>
      <c r="DH22" s="33">
        <f t="shared" si="37"/>
        <v>0</v>
      </c>
      <c r="DI22" s="36">
        <f t="shared" si="38"/>
        <v>0.16666666666666691</v>
      </c>
      <c r="DJ22" s="37">
        <v>2007</v>
      </c>
      <c r="DK22" s="33">
        <f t="shared" si="39"/>
        <v>4</v>
      </c>
      <c r="DL22" s="36">
        <f t="shared" si="40"/>
        <v>0.10084033613445374</v>
      </c>
      <c r="DM22" s="37">
        <v>2008</v>
      </c>
      <c r="DN22" s="33">
        <f t="shared" si="41"/>
        <v>5</v>
      </c>
      <c r="DO22" s="36">
        <f t="shared" si="42"/>
        <v>0.45801526717557239</v>
      </c>
      <c r="DP22" s="37">
        <v>2009</v>
      </c>
      <c r="DQ22" s="33">
        <f t="shared" si="43"/>
        <v>6</v>
      </c>
      <c r="DR22" s="36">
        <f t="shared" si="44"/>
        <v>3.1413612565445018E-2</v>
      </c>
      <c r="DS22" s="37">
        <v>2010</v>
      </c>
      <c r="DT22" s="33">
        <f t="shared" si="45"/>
        <v>7</v>
      </c>
      <c r="DU22" s="36">
        <f t="shared" si="46"/>
        <v>3.0456852791878299E-2</v>
      </c>
      <c r="DV22" s="37">
        <v>2011</v>
      </c>
      <c r="DW22" s="33">
        <f t="shared" si="47"/>
        <v>8</v>
      </c>
      <c r="DX22" s="36">
        <f t="shared" si="48"/>
        <v>3.4482758620689578E-2</v>
      </c>
      <c r="DY22" s="37">
        <v>2012</v>
      </c>
      <c r="DZ22" s="33">
        <f t="shared" si="49"/>
        <v>9</v>
      </c>
      <c r="EA22" s="34"/>
      <c r="EB22" s="32">
        <f>B22</f>
        <v>9</v>
      </c>
      <c r="EC22" s="32" t="str">
        <f>D22</f>
        <v>f</v>
      </c>
      <c r="ED22" s="32" t="str">
        <f>F22</f>
        <v>L?R</v>
      </c>
      <c r="EE22" s="34"/>
      <c r="EF22" s="32">
        <f>B22</f>
        <v>9</v>
      </c>
      <c r="EG22" s="32">
        <f t="shared" si="76"/>
        <v>1</v>
      </c>
      <c r="EH22" s="32">
        <f t="shared" si="77"/>
        <v>3</v>
      </c>
      <c r="EL22" s="12">
        <f t="shared" si="78"/>
        <v>9</v>
      </c>
      <c r="EM22" s="12">
        <f t="shared" si="79"/>
        <v>1</v>
      </c>
      <c r="EN22" s="12">
        <f t="shared" si="80"/>
        <v>3</v>
      </c>
      <c r="EO22">
        <f t="shared" si="51"/>
        <v>0</v>
      </c>
      <c r="EP22">
        <f t="shared" si="52"/>
        <v>2001</v>
      </c>
      <c r="EQ22">
        <f t="shared" si="53"/>
        <v>0</v>
      </c>
    </row>
    <row r="23" spans="1:147" x14ac:dyDescent="0.25">
      <c r="A23" s="12" t="s">
        <v>29</v>
      </c>
      <c r="B23" s="17">
        <f t="shared" si="83"/>
        <v>5</v>
      </c>
      <c r="C23" s="14">
        <v>723</v>
      </c>
      <c r="D23" s="14" t="s">
        <v>2</v>
      </c>
      <c r="E23" s="3"/>
      <c r="F23" s="3" t="s">
        <v>0</v>
      </c>
      <c r="G23" s="3">
        <v>2</v>
      </c>
      <c r="H23" s="3">
        <v>2013</v>
      </c>
      <c r="I23" s="3" t="s">
        <v>92</v>
      </c>
      <c r="J23" s="5">
        <v>0.38000000000000006</v>
      </c>
      <c r="K23" s="3">
        <v>0.46</v>
      </c>
      <c r="L23" s="3"/>
      <c r="M23" s="26">
        <f t="shared" si="0"/>
        <v>0.42000000000000004</v>
      </c>
      <c r="N23" s="26">
        <f t="shared" si="84"/>
        <v>0.71000000000000008</v>
      </c>
      <c r="O23" s="20">
        <v>2</v>
      </c>
      <c r="P23" s="24" t="s">
        <v>143</v>
      </c>
      <c r="Q23" s="5">
        <v>0.46</v>
      </c>
      <c r="R23" s="3">
        <v>0.57000000000000006</v>
      </c>
      <c r="S23" s="5">
        <v>0.58000000000000007</v>
      </c>
      <c r="T23" s="3">
        <v>0.71000000000000008</v>
      </c>
      <c r="U23" s="5">
        <v>0.6100000000000001</v>
      </c>
      <c r="V23" s="3">
        <v>0.7400000000000001</v>
      </c>
      <c r="W23" s="5"/>
      <c r="X23" s="3"/>
      <c r="Y23" s="5"/>
      <c r="Z23" s="3"/>
      <c r="AA23" s="5"/>
      <c r="AB23" s="3"/>
      <c r="AC23" s="5"/>
      <c r="AD23" s="3"/>
      <c r="AE23" s="5"/>
      <c r="AF23" s="3"/>
      <c r="AG23" s="5"/>
      <c r="AH23" s="3"/>
      <c r="AI23" s="5">
        <v>0.64000000000000012</v>
      </c>
      <c r="AJ23" s="3">
        <v>0.78</v>
      </c>
      <c r="AK23" s="9">
        <f t="shared" si="54"/>
        <v>0</v>
      </c>
      <c r="AL23" s="9">
        <f t="shared" si="55"/>
        <v>0</v>
      </c>
      <c r="AM23" s="9">
        <f t="shared" si="56"/>
        <v>0.51500000000000001</v>
      </c>
      <c r="AN23" s="9">
        <f t="shared" si="57"/>
        <v>0.64500000000000002</v>
      </c>
      <c r="AO23" s="9">
        <f t="shared" si="58"/>
        <v>0.67500000000000004</v>
      </c>
      <c r="AP23" s="9">
        <f t="shared" si="59"/>
        <v>0</v>
      </c>
      <c r="AQ23" s="9">
        <f t="shared" si="60"/>
        <v>0</v>
      </c>
      <c r="AR23" s="9">
        <f t="shared" si="61"/>
        <v>0</v>
      </c>
      <c r="AS23" s="9">
        <f t="shared" si="62"/>
        <v>0</v>
      </c>
      <c r="AT23" s="9">
        <f t="shared" si="63"/>
        <v>0</v>
      </c>
      <c r="AU23" s="9">
        <f t="shared" si="64"/>
        <v>0</v>
      </c>
      <c r="AV23" s="7">
        <f>IF($N23&gt;0,$C23*AK23/$N23,0)</f>
        <v>0</v>
      </c>
      <c r="AW23" s="7">
        <f>IF($N23&gt;0,$C23*AL23/$N23,0)</f>
        <v>0</v>
      </c>
      <c r="AX23" s="7">
        <f>IF($N23&gt;0,$C23*AM23/$N23,0)</f>
        <v>524.42957746478874</v>
      </c>
      <c r="AY23" s="7">
        <f>IF($N23&gt;0,$C23*AN23/$N23,0)</f>
        <v>656.80985915492954</v>
      </c>
      <c r="AZ23" s="7">
        <f>IF($N23&gt;0,$C23*AO23/$N23,0)</f>
        <v>687.35915492957747</v>
      </c>
      <c r="BA23" s="7">
        <f>IF($N23&gt;0,$C23*AP23/$N23,0)</f>
        <v>0</v>
      </c>
      <c r="BB23" s="7">
        <f>IF($N23&gt;0,$C23*AQ23/$N23,0)</f>
        <v>0</v>
      </c>
      <c r="BC23" s="7">
        <f>IF($N23&gt;0,$C23*AR23/$N23,0)</f>
        <v>0</v>
      </c>
      <c r="BD23" s="7">
        <f>IF($N23&gt;0,$C23*AS23/$N23,0)</f>
        <v>0</v>
      </c>
      <c r="BE23" s="7">
        <f>IF($N23&gt;0,$C23*AT23/$N23,0)</f>
        <v>0</v>
      </c>
      <c r="BF23" s="7">
        <f>IF($N23&gt;0,$C23*AU23/$N23,0)</f>
        <v>0</v>
      </c>
      <c r="BG23" s="11">
        <f t="shared" si="65"/>
        <v>0</v>
      </c>
      <c r="BH23" s="11">
        <f t="shared" si="66"/>
        <v>0</v>
      </c>
      <c r="BI23" s="11">
        <f t="shared" si="67"/>
        <v>0.25242718446601936</v>
      </c>
      <c r="BJ23" s="11">
        <f t="shared" si="68"/>
        <v>4.6511627906976813E-2</v>
      </c>
      <c r="BK23" s="11">
        <f t="shared" si="69"/>
        <v>0</v>
      </c>
      <c r="BL23" s="11">
        <f t="shared" si="70"/>
        <v>0</v>
      </c>
      <c r="BM23" s="11">
        <f t="shared" si="71"/>
        <v>0</v>
      </c>
      <c r="BN23" s="11">
        <f t="shared" si="72"/>
        <v>0</v>
      </c>
      <c r="BO23" s="11">
        <f t="shared" si="73"/>
        <v>0</v>
      </c>
      <c r="BP23" s="11">
        <f t="shared" si="74"/>
        <v>0</v>
      </c>
      <c r="BQ23" s="30">
        <f t="shared" si="2"/>
        <v>0</v>
      </c>
      <c r="BR23" s="30">
        <f t="shared" si="3"/>
        <v>0</v>
      </c>
      <c r="BS23" s="30">
        <f t="shared" si="4"/>
        <v>0</v>
      </c>
      <c r="BT23" s="30">
        <f t="shared" si="5"/>
        <v>0</v>
      </c>
      <c r="BU23" s="30">
        <f t="shared" si="6"/>
        <v>0</v>
      </c>
      <c r="BV23" s="30">
        <f t="shared" si="7"/>
        <v>0</v>
      </c>
      <c r="BW23" s="30">
        <f t="shared" si="8"/>
        <v>0</v>
      </c>
      <c r="BX23" s="30">
        <f t="shared" si="9"/>
        <v>0</v>
      </c>
      <c r="BY23" s="30">
        <f t="shared" si="10"/>
        <v>0</v>
      </c>
      <c r="BZ23" s="30">
        <f t="shared" si="11"/>
        <v>0</v>
      </c>
      <c r="CA23" s="30">
        <f t="shared" si="12"/>
        <v>524.42957746478874</v>
      </c>
      <c r="CB23" s="30">
        <f t="shared" si="13"/>
        <v>656.80985915492954</v>
      </c>
      <c r="CC23" s="30">
        <f t="shared" si="14"/>
        <v>687.35915492957747</v>
      </c>
      <c r="CD23" s="28">
        <f t="shared" si="75"/>
        <v>0</v>
      </c>
      <c r="CE23" s="28">
        <f t="shared" si="15"/>
        <v>0</v>
      </c>
      <c r="CF23" s="28">
        <f t="shared" si="16"/>
        <v>0</v>
      </c>
      <c r="CG23" s="28">
        <f t="shared" si="17"/>
        <v>0</v>
      </c>
      <c r="CH23" s="28">
        <f t="shared" si="18"/>
        <v>0</v>
      </c>
      <c r="CI23" s="28">
        <f t="shared" si="19"/>
        <v>0</v>
      </c>
      <c r="CJ23" s="28">
        <f t="shared" si="20"/>
        <v>0</v>
      </c>
      <c r="CK23" s="28">
        <f t="shared" si="21"/>
        <v>0</v>
      </c>
      <c r="CL23" s="28">
        <f t="shared" si="22"/>
        <v>0</v>
      </c>
      <c r="CM23" s="28">
        <f t="shared" si="23"/>
        <v>0</v>
      </c>
      <c r="CN23" s="28">
        <f t="shared" si="24"/>
        <v>0.25242718446601936</v>
      </c>
      <c r="CO23" s="28">
        <f t="shared" si="25"/>
        <v>4.6511627906976813E-2</v>
      </c>
      <c r="CQ23" s="36">
        <f t="shared" si="26"/>
        <v>0</v>
      </c>
      <c r="CR23" s="37">
        <v>2001</v>
      </c>
      <c r="CS23" s="33">
        <f t="shared" si="27"/>
        <v>0</v>
      </c>
      <c r="CT23" s="36">
        <f t="shared" si="28"/>
        <v>0</v>
      </c>
      <c r="CU23" s="37">
        <v>2002</v>
      </c>
      <c r="CV23" s="33">
        <f t="shared" si="29"/>
        <v>0</v>
      </c>
      <c r="CW23" s="36">
        <f t="shared" si="30"/>
        <v>0</v>
      </c>
      <c r="CX23" s="37">
        <v>2003</v>
      </c>
      <c r="CY23" s="33">
        <f t="shared" si="31"/>
        <v>0</v>
      </c>
      <c r="CZ23" s="36">
        <f t="shared" si="32"/>
        <v>0</v>
      </c>
      <c r="DA23" s="37">
        <v>2004</v>
      </c>
      <c r="DB23" s="33">
        <f t="shared" si="33"/>
        <v>0</v>
      </c>
      <c r="DC23" s="36">
        <f t="shared" si="34"/>
        <v>0</v>
      </c>
      <c r="DD23" s="37">
        <v>2005</v>
      </c>
      <c r="DE23" s="33">
        <f t="shared" si="35"/>
        <v>0</v>
      </c>
      <c r="DF23" s="36">
        <f t="shared" si="36"/>
        <v>0</v>
      </c>
      <c r="DG23" s="37">
        <v>2006</v>
      </c>
      <c r="DH23" s="33">
        <f t="shared" si="37"/>
        <v>0</v>
      </c>
      <c r="DI23" s="36">
        <f t="shared" si="38"/>
        <v>0</v>
      </c>
      <c r="DJ23" s="37">
        <v>2007</v>
      </c>
      <c r="DK23" s="33">
        <f t="shared" si="39"/>
        <v>0</v>
      </c>
      <c r="DL23" s="36">
        <f t="shared" si="40"/>
        <v>0</v>
      </c>
      <c r="DM23" s="37">
        <v>2008</v>
      </c>
      <c r="DN23" s="33">
        <f t="shared" si="41"/>
        <v>0</v>
      </c>
      <c r="DO23" s="36">
        <f t="shared" si="42"/>
        <v>0</v>
      </c>
      <c r="DP23" s="37">
        <v>2009</v>
      </c>
      <c r="DQ23" s="33">
        <f t="shared" si="43"/>
        <v>0</v>
      </c>
      <c r="DR23" s="36">
        <f t="shared" si="44"/>
        <v>0</v>
      </c>
      <c r="DS23" s="37">
        <v>2010</v>
      </c>
      <c r="DT23" s="33">
        <f t="shared" si="45"/>
        <v>0</v>
      </c>
      <c r="DU23" s="36">
        <f t="shared" si="46"/>
        <v>0.25242718446601936</v>
      </c>
      <c r="DV23" s="37">
        <v>2011</v>
      </c>
      <c r="DW23" s="33">
        <f t="shared" si="47"/>
        <v>4</v>
      </c>
      <c r="DX23" s="36">
        <f t="shared" si="48"/>
        <v>4.6511627906976813E-2</v>
      </c>
      <c r="DY23" s="37">
        <v>2012</v>
      </c>
      <c r="DZ23" s="33">
        <f t="shared" si="49"/>
        <v>5</v>
      </c>
      <c r="EA23" s="34"/>
      <c r="EB23" s="32">
        <f>B23</f>
        <v>5</v>
      </c>
      <c r="EC23" s="32" t="str">
        <f>D23</f>
        <v>f</v>
      </c>
      <c r="ED23" s="32" t="str">
        <f>F23</f>
        <v>LR</v>
      </c>
      <c r="EE23" s="34"/>
      <c r="EF23" s="32">
        <f>B23</f>
        <v>5</v>
      </c>
      <c r="EG23" s="32">
        <f t="shared" si="76"/>
        <v>1</v>
      </c>
      <c r="EH23" s="32">
        <f t="shared" si="77"/>
        <v>2</v>
      </c>
      <c r="EL23" s="12">
        <f t="shared" si="78"/>
        <v>5</v>
      </c>
      <c r="EM23" s="12">
        <f t="shared" si="79"/>
        <v>1</v>
      </c>
      <c r="EN23" s="12">
        <f t="shared" si="80"/>
        <v>2</v>
      </c>
      <c r="EO23">
        <f t="shared" si="51"/>
        <v>0</v>
      </c>
      <c r="EP23">
        <f t="shared" si="52"/>
        <v>2001</v>
      </c>
      <c r="EQ23">
        <f t="shared" si="53"/>
        <v>0</v>
      </c>
    </row>
    <row r="24" spans="1:147" x14ac:dyDescent="0.25">
      <c r="A24" s="12" t="s">
        <v>1</v>
      </c>
      <c r="B24" s="17">
        <f t="shared" si="83"/>
        <v>5</v>
      </c>
      <c r="C24" s="14">
        <v>517</v>
      </c>
      <c r="D24" s="14" t="s">
        <v>2</v>
      </c>
      <c r="E24" s="3"/>
      <c r="F24" s="3" t="s">
        <v>0</v>
      </c>
      <c r="G24" s="3">
        <v>2</v>
      </c>
      <c r="H24" s="3">
        <v>2013</v>
      </c>
      <c r="I24" s="3" t="s">
        <v>92</v>
      </c>
      <c r="J24" s="5">
        <v>0.38000000000000006</v>
      </c>
      <c r="K24" s="3">
        <v>0.47000000000000003</v>
      </c>
      <c r="L24" s="3">
        <v>1</v>
      </c>
      <c r="M24" s="26">
        <f t="shared" si="0"/>
        <v>0.42500000000000004</v>
      </c>
      <c r="N24" s="26">
        <f t="shared" si="84"/>
        <v>0.65500000000000003</v>
      </c>
      <c r="O24" s="20">
        <v>2</v>
      </c>
      <c r="P24" s="24" t="s">
        <v>143</v>
      </c>
      <c r="Q24" s="5">
        <v>0.44000000000000006</v>
      </c>
      <c r="R24" s="3">
        <v>0.52</v>
      </c>
      <c r="S24" s="5">
        <v>0.47000000000000003</v>
      </c>
      <c r="T24" s="3">
        <v>0.64000000000000012</v>
      </c>
      <c r="U24" s="5">
        <v>0.54</v>
      </c>
      <c r="V24" s="3">
        <v>0.68000000000000016</v>
      </c>
      <c r="W24" s="5"/>
      <c r="X24" s="3"/>
      <c r="Y24" s="5"/>
      <c r="Z24" s="3"/>
      <c r="AA24" s="5"/>
      <c r="AB24" s="3"/>
      <c r="AC24" s="5"/>
      <c r="AD24" s="3"/>
      <c r="AE24" s="5"/>
      <c r="AF24" s="3"/>
      <c r="AG24" s="5"/>
      <c r="AH24" s="3"/>
      <c r="AI24" s="5">
        <v>0.57000000000000006</v>
      </c>
      <c r="AJ24" s="3">
        <v>0.7400000000000001</v>
      </c>
      <c r="AK24" s="9">
        <f t="shared" si="54"/>
        <v>0</v>
      </c>
      <c r="AL24" s="9">
        <f t="shared" si="55"/>
        <v>0</v>
      </c>
      <c r="AM24" s="9">
        <f t="shared" si="56"/>
        <v>0.48000000000000004</v>
      </c>
      <c r="AN24" s="9">
        <f t="shared" si="57"/>
        <v>0.55500000000000005</v>
      </c>
      <c r="AO24" s="9">
        <f t="shared" si="58"/>
        <v>0.6100000000000001</v>
      </c>
      <c r="AP24" s="9">
        <f t="shared" si="59"/>
        <v>0</v>
      </c>
      <c r="AQ24" s="9">
        <f t="shared" si="60"/>
        <v>0</v>
      </c>
      <c r="AR24" s="9">
        <f t="shared" si="61"/>
        <v>0</v>
      </c>
      <c r="AS24" s="9">
        <f t="shared" si="62"/>
        <v>0</v>
      </c>
      <c r="AT24" s="9">
        <f t="shared" si="63"/>
        <v>0</v>
      </c>
      <c r="AU24" s="9">
        <f t="shared" si="64"/>
        <v>0</v>
      </c>
      <c r="AV24" s="7">
        <f>IF($N24&gt;0,$C24*AK24/$N24,0)</f>
        <v>0</v>
      </c>
      <c r="AW24" s="7">
        <f>IF($N24&gt;0,$C24*AL24/$N24,0)</f>
        <v>0</v>
      </c>
      <c r="AX24" s="7">
        <f>IF($N24&gt;0,$C24*AM24/$N24,0)</f>
        <v>378.87022900763361</v>
      </c>
      <c r="AY24" s="7">
        <f>IF($N24&gt;0,$C24*AN24/$N24,0)</f>
        <v>438.06870229007632</v>
      </c>
      <c r="AZ24" s="7">
        <f>IF($N24&gt;0,$C24*AO24/$N24,0)</f>
        <v>481.48091603053444</v>
      </c>
      <c r="BA24" s="7">
        <f>IF($N24&gt;0,$C24*AP24/$N24,0)</f>
        <v>0</v>
      </c>
      <c r="BB24" s="7">
        <f>IF($N24&gt;0,$C24*AQ24/$N24,0)</f>
        <v>0</v>
      </c>
      <c r="BC24" s="7">
        <f>IF($N24&gt;0,$C24*AR24/$N24,0)</f>
        <v>0</v>
      </c>
      <c r="BD24" s="7">
        <f>IF($N24&gt;0,$C24*AS24/$N24,0)</f>
        <v>0</v>
      </c>
      <c r="BE24" s="7">
        <f>IF($N24&gt;0,$C24*AT24/$N24,0)</f>
        <v>0</v>
      </c>
      <c r="BF24" s="7">
        <f>IF($N24&gt;0,$C24*AU24/$N24,0)</f>
        <v>0</v>
      </c>
      <c r="BG24" s="11">
        <f>IF(AV24&gt;0,IF(AW24&gt;0,(AW24-AV24)/AV24,0),0)</f>
        <v>0</v>
      </c>
      <c r="BH24" s="11">
        <f t="shared" si="66"/>
        <v>0</v>
      </c>
      <c r="BI24" s="11">
        <f t="shared" si="67"/>
        <v>0.15624999999999989</v>
      </c>
      <c r="BJ24" s="11">
        <f t="shared" si="68"/>
        <v>9.9099099099099364E-2</v>
      </c>
      <c r="BK24" s="11">
        <f t="shared" si="69"/>
        <v>0</v>
      </c>
      <c r="BL24" s="11">
        <f t="shared" si="70"/>
        <v>0</v>
      </c>
      <c r="BM24" s="11">
        <f t="shared" si="71"/>
        <v>0</v>
      </c>
      <c r="BN24" s="11">
        <f t="shared" si="72"/>
        <v>0</v>
      </c>
      <c r="BO24" s="11">
        <f t="shared" si="73"/>
        <v>0</v>
      </c>
      <c r="BP24" s="11">
        <f t="shared" si="74"/>
        <v>0</v>
      </c>
      <c r="BQ24" s="30">
        <f t="shared" si="2"/>
        <v>0</v>
      </c>
      <c r="BR24" s="30">
        <f t="shared" si="3"/>
        <v>0</v>
      </c>
      <c r="BS24" s="30">
        <f t="shared" si="4"/>
        <v>0</v>
      </c>
      <c r="BT24" s="30">
        <f t="shared" si="5"/>
        <v>0</v>
      </c>
      <c r="BU24" s="30">
        <f t="shared" si="6"/>
        <v>0</v>
      </c>
      <c r="BV24" s="30">
        <f t="shared" si="7"/>
        <v>0</v>
      </c>
      <c r="BW24" s="30">
        <f t="shared" si="8"/>
        <v>0</v>
      </c>
      <c r="BX24" s="30">
        <f t="shared" si="9"/>
        <v>0</v>
      </c>
      <c r="BY24" s="30">
        <f t="shared" si="10"/>
        <v>0</v>
      </c>
      <c r="BZ24" s="30">
        <f t="shared" si="11"/>
        <v>0</v>
      </c>
      <c r="CA24" s="30">
        <f t="shared" si="12"/>
        <v>378.87022900763361</v>
      </c>
      <c r="CB24" s="30">
        <f t="shared" si="13"/>
        <v>438.06870229007632</v>
      </c>
      <c r="CC24" s="30">
        <f t="shared" si="14"/>
        <v>481.48091603053444</v>
      </c>
      <c r="CD24" s="28">
        <f t="shared" si="75"/>
        <v>0</v>
      </c>
      <c r="CE24" s="28">
        <f t="shared" si="15"/>
        <v>0</v>
      </c>
      <c r="CF24" s="28">
        <f t="shared" si="16"/>
        <v>0</v>
      </c>
      <c r="CG24" s="28">
        <f t="shared" si="17"/>
        <v>0</v>
      </c>
      <c r="CH24" s="28">
        <f t="shared" si="18"/>
        <v>0</v>
      </c>
      <c r="CI24" s="28">
        <f t="shared" si="19"/>
        <v>0</v>
      </c>
      <c r="CJ24" s="28">
        <f t="shared" si="20"/>
        <v>0</v>
      </c>
      <c r="CK24" s="28">
        <f t="shared" si="21"/>
        <v>0</v>
      </c>
      <c r="CL24" s="28">
        <f t="shared" si="22"/>
        <v>0</v>
      </c>
      <c r="CM24" s="28">
        <f t="shared" si="23"/>
        <v>0</v>
      </c>
      <c r="CN24" s="28">
        <f t="shared" si="24"/>
        <v>0.15624999999999989</v>
      </c>
      <c r="CO24" s="28">
        <f t="shared" si="25"/>
        <v>9.9099099099099364E-2</v>
      </c>
      <c r="CQ24" s="36">
        <f t="shared" si="26"/>
        <v>0</v>
      </c>
      <c r="CR24" s="37">
        <v>2001</v>
      </c>
      <c r="CS24" s="33">
        <f t="shared" si="27"/>
        <v>0</v>
      </c>
      <c r="CT24" s="36">
        <f t="shared" si="28"/>
        <v>0</v>
      </c>
      <c r="CU24" s="37">
        <v>2002</v>
      </c>
      <c r="CV24" s="33">
        <f t="shared" si="29"/>
        <v>0</v>
      </c>
      <c r="CW24" s="36">
        <f t="shared" si="30"/>
        <v>0</v>
      </c>
      <c r="CX24" s="37">
        <v>2003</v>
      </c>
      <c r="CY24" s="33">
        <f t="shared" si="31"/>
        <v>0</v>
      </c>
      <c r="CZ24" s="36">
        <f t="shared" si="32"/>
        <v>0</v>
      </c>
      <c r="DA24" s="37">
        <v>2004</v>
      </c>
      <c r="DB24" s="33">
        <f t="shared" si="33"/>
        <v>0</v>
      </c>
      <c r="DC24" s="36">
        <f t="shared" si="34"/>
        <v>0</v>
      </c>
      <c r="DD24" s="37">
        <v>2005</v>
      </c>
      <c r="DE24" s="33">
        <f t="shared" si="35"/>
        <v>0</v>
      </c>
      <c r="DF24" s="36">
        <f t="shared" si="36"/>
        <v>0</v>
      </c>
      <c r="DG24" s="37">
        <v>2006</v>
      </c>
      <c r="DH24" s="33">
        <f t="shared" si="37"/>
        <v>0</v>
      </c>
      <c r="DI24" s="36">
        <f t="shared" si="38"/>
        <v>0</v>
      </c>
      <c r="DJ24" s="37">
        <v>2007</v>
      </c>
      <c r="DK24" s="33">
        <f t="shared" si="39"/>
        <v>0</v>
      </c>
      <c r="DL24" s="36">
        <f t="shared" si="40"/>
        <v>0</v>
      </c>
      <c r="DM24" s="37">
        <v>2008</v>
      </c>
      <c r="DN24" s="33">
        <f t="shared" si="41"/>
        <v>0</v>
      </c>
      <c r="DO24" s="36">
        <f t="shared" si="42"/>
        <v>0</v>
      </c>
      <c r="DP24" s="37">
        <v>2009</v>
      </c>
      <c r="DQ24" s="33">
        <f t="shared" si="43"/>
        <v>0</v>
      </c>
      <c r="DR24" s="36">
        <f t="shared" si="44"/>
        <v>0</v>
      </c>
      <c r="DS24" s="37">
        <v>2010</v>
      </c>
      <c r="DT24" s="33">
        <f t="shared" si="45"/>
        <v>0</v>
      </c>
      <c r="DU24" s="36">
        <f t="shared" si="46"/>
        <v>0.15624999999999989</v>
      </c>
      <c r="DV24" s="37">
        <v>2011</v>
      </c>
      <c r="DW24" s="33">
        <f t="shared" si="47"/>
        <v>4</v>
      </c>
      <c r="DX24" s="36">
        <f t="shared" si="48"/>
        <v>9.9099099099099364E-2</v>
      </c>
      <c r="DY24" s="37">
        <v>2012</v>
      </c>
      <c r="DZ24" s="33">
        <f t="shared" si="49"/>
        <v>5</v>
      </c>
      <c r="EA24" s="34"/>
      <c r="EB24" s="32">
        <f>B24</f>
        <v>5</v>
      </c>
      <c r="EC24" s="32" t="str">
        <f>D24</f>
        <v>f</v>
      </c>
      <c r="ED24" s="32" t="str">
        <f>F24</f>
        <v>LR</v>
      </c>
      <c r="EE24" s="34"/>
      <c r="EF24" s="32">
        <f>B24</f>
        <v>5</v>
      </c>
      <c r="EG24" s="32">
        <f t="shared" si="76"/>
        <v>1</v>
      </c>
      <c r="EH24" s="32">
        <f t="shared" si="77"/>
        <v>2</v>
      </c>
      <c r="EL24" s="12">
        <f t="shared" si="78"/>
        <v>5</v>
      </c>
      <c r="EM24" s="12">
        <f t="shared" si="79"/>
        <v>1</v>
      </c>
      <c r="EN24" s="12">
        <f t="shared" si="80"/>
        <v>2</v>
      </c>
      <c r="EO24">
        <f t="shared" si="51"/>
        <v>0</v>
      </c>
      <c r="EP24">
        <f t="shared" si="52"/>
        <v>2001</v>
      </c>
      <c r="EQ24">
        <f t="shared" si="53"/>
        <v>0</v>
      </c>
    </row>
    <row r="25" spans="1:147" x14ac:dyDescent="0.25">
      <c r="A25" s="12" t="s">
        <v>10</v>
      </c>
      <c r="B25" s="17">
        <f t="shared" si="83"/>
        <v>6</v>
      </c>
      <c r="C25" s="14">
        <v>568</v>
      </c>
      <c r="D25" s="14" t="s">
        <v>2</v>
      </c>
      <c r="E25" s="3"/>
      <c r="F25" s="3" t="s">
        <v>0</v>
      </c>
      <c r="G25" s="3">
        <v>2</v>
      </c>
      <c r="H25" s="3">
        <v>2013</v>
      </c>
      <c r="I25" s="3" t="s">
        <v>92</v>
      </c>
      <c r="J25" s="5">
        <v>0.41000000000000003</v>
      </c>
      <c r="K25" s="3">
        <v>0.45</v>
      </c>
      <c r="L25" s="3">
        <v>1</v>
      </c>
      <c r="M25" s="26">
        <f t="shared" si="0"/>
        <v>0.43000000000000005</v>
      </c>
      <c r="N25" s="26">
        <f t="shared" si="84"/>
        <v>0.72500000000000009</v>
      </c>
      <c r="O25" s="20">
        <v>2</v>
      </c>
      <c r="P25" s="24" t="s">
        <v>143</v>
      </c>
      <c r="Q25" s="5">
        <v>0.46</v>
      </c>
      <c r="R25" s="3">
        <v>0.53</v>
      </c>
      <c r="S25" s="5">
        <v>0.52</v>
      </c>
      <c r="T25" s="3">
        <v>0.63000000000000012</v>
      </c>
      <c r="U25" s="5">
        <v>0.57000000000000006</v>
      </c>
      <c r="V25" s="3">
        <v>0.72000000000000008</v>
      </c>
      <c r="W25" s="5">
        <v>0.60000000000000009</v>
      </c>
      <c r="X25" s="3">
        <v>0.76000000000000012</v>
      </c>
      <c r="Y25" s="5"/>
      <c r="Z25" s="3"/>
      <c r="AA25" s="5"/>
      <c r="AB25" s="3"/>
      <c r="AC25" s="5"/>
      <c r="AD25" s="3"/>
      <c r="AE25" s="5"/>
      <c r="AF25" s="3"/>
      <c r="AG25" s="5"/>
      <c r="AH25" s="3"/>
      <c r="AI25" s="5">
        <v>0.63000000000000012</v>
      </c>
      <c r="AJ25" s="3">
        <v>0.82000000000000006</v>
      </c>
      <c r="AK25" s="9">
        <f t="shared" si="54"/>
        <v>0</v>
      </c>
      <c r="AL25" s="9">
        <f t="shared" si="55"/>
        <v>0</v>
      </c>
      <c r="AM25" s="9">
        <f t="shared" si="56"/>
        <v>0.495</v>
      </c>
      <c r="AN25" s="9">
        <f t="shared" si="57"/>
        <v>0.57500000000000007</v>
      </c>
      <c r="AO25" s="9">
        <f t="shared" si="58"/>
        <v>0.64500000000000002</v>
      </c>
      <c r="AP25" s="9">
        <f t="shared" si="59"/>
        <v>0.68000000000000016</v>
      </c>
      <c r="AQ25" s="9">
        <f t="shared" si="60"/>
        <v>0</v>
      </c>
      <c r="AR25" s="9">
        <f t="shared" si="61"/>
        <v>0</v>
      </c>
      <c r="AS25" s="9">
        <f t="shared" si="62"/>
        <v>0</v>
      </c>
      <c r="AT25" s="9">
        <f t="shared" si="63"/>
        <v>0</v>
      </c>
      <c r="AU25" s="9">
        <f t="shared" si="64"/>
        <v>0</v>
      </c>
      <c r="AV25" s="7">
        <f>IF($N25&gt;0,$C25*AK25/$N25,0)</f>
        <v>0</v>
      </c>
      <c r="AW25" s="7">
        <f>IF($N25&gt;0,$C25*AL25/$N25,0)</f>
        <v>0</v>
      </c>
      <c r="AX25" s="7">
        <f>IF($N25&gt;0,$C25*AM25/$N25,0)</f>
        <v>387.80689655172415</v>
      </c>
      <c r="AY25" s="7">
        <f>IF($N25&gt;0,$C25*AN25/$N25,0)</f>
        <v>450.48275862068965</v>
      </c>
      <c r="AZ25" s="7">
        <f>IF($N25&gt;0,$C25*AO25/$N25,0)</f>
        <v>505.32413793103444</v>
      </c>
      <c r="BA25" s="7">
        <f>IF($N25&gt;0,$C25*AP25/$N25,0)</f>
        <v>532.74482758620695</v>
      </c>
      <c r="BB25" s="7">
        <f>IF($N25&gt;0,$C25*AQ25/$N25,0)</f>
        <v>0</v>
      </c>
      <c r="BC25" s="7">
        <f>IF($N25&gt;0,$C25*AR25/$N25,0)</f>
        <v>0</v>
      </c>
      <c r="BD25" s="7">
        <f>IF($N25&gt;0,$C25*AS25/$N25,0)</f>
        <v>0</v>
      </c>
      <c r="BE25" s="7">
        <f>IF($N25&gt;0,$C25*AT25/$N25,0)</f>
        <v>0</v>
      </c>
      <c r="BF25" s="7">
        <f>IF($N25&gt;0,$C25*AU25/$N25,0)</f>
        <v>0</v>
      </c>
      <c r="BG25" s="11">
        <f t="shared" ref="BG25:BG43" si="85">IF(AV25&gt;0,IF(AW25&gt;0,(AW25-AV25)/AV25,0),0)</f>
        <v>0</v>
      </c>
      <c r="BH25" s="11">
        <f t="shared" ref="BH25:BH88" si="86">IF(AW25&gt;0,IF(AX25&gt;0,(AX25-AW25)/AW25,0),0)</f>
        <v>0</v>
      </c>
      <c r="BI25" s="11">
        <f t="shared" ref="BI25:BI88" si="87">IF(AX25&gt;0,IF(AY25&gt;0,(AY25-AX25)/AX25,0),0)</f>
        <v>0.16161616161616157</v>
      </c>
      <c r="BJ25" s="11">
        <f t="shared" ref="BJ25:BJ88" si="88">IF(AY25&gt;0,IF(AZ25&gt;0,(AZ25-AY25)/AY25,0),0)</f>
        <v>0.12173913043478253</v>
      </c>
      <c r="BK25" s="11">
        <f t="shared" ref="BK25:BK88" si="89">IF(AZ25&gt;0,IF(BA25&gt;0,(BA25-AZ25)/AZ25,0),0)</f>
        <v>5.4263565891473062E-2</v>
      </c>
      <c r="BL25" s="11">
        <f t="shared" ref="BL25:BL88" si="90">IF(BA25&gt;0,IF(BB25&gt;0,(BB25-BA25)/BA25,0),0)</f>
        <v>0</v>
      </c>
      <c r="BM25" s="11">
        <f t="shared" ref="BM25:BM88" si="91">IF(BB25&gt;0,IF(BC25&gt;0,(BC25-BB25)/BB25,0),0)</f>
        <v>0</v>
      </c>
      <c r="BN25" s="11">
        <f t="shared" ref="BN25:BN88" si="92">IF(BC25&gt;0,IF(BD25&gt;0,(BD25-BC25)/BC25,0),0)</f>
        <v>0</v>
      </c>
      <c r="BO25" s="11">
        <f t="shared" ref="BO25:BO88" si="93">IF(BD25&gt;0,IF(BE25&gt;0,(BE25-BD25)/BD25,0),0)</f>
        <v>0</v>
      </c>
      <c r="BP25" s="11">
        <f t="shared" ref="BP25:BP88" si="94">IF(BE25&gt;0,IF(BF25&gt;0,(BF25-BE25)/BE25,0),0)</f>
        <v>0</v>
      </c>
      <c r="BQ25" s="30">
        <f t="shared" si="2"/>
        <v>0</v>
      </c>
      <c r="BR25" s="30">
        <f t="shared" si="3"/>
        <v>0</v>
      </c>
      <c r="BS25" s="30">
        <f t="shared" si="4"/>
        <v>0</v>
      </c>
      <c r="BT25" s="30">
        <f t="shared" si="5"/>
        <v>0</v>
      </c>
      <c r="BU25" s="30">
        <f t="shared" si="6"/>
        <v>0</v>
      </c>
      <c r="BV25" s="30">
        <f t="shared" si="7"/>
        <v>0</v>
      </c>
      <c r="BW25" s="30">
        <f t="shared" si="8"/>
        <v>0</v>
      </c>
      <c r="BX25" s="30">
        <f t="shared" si="9"/>
        <v>0</v>
      </c>
      <c r="BY25" s="30">
        <f t="shared" si="10"/>
        <v>0</v>
      </c>
      <c r="BZ25" s="30">
        <f t="shared" si="11"/>
        <v>387.80689655172415</v>
      </c>
      <c r="CA25" s="30">
        <f t="shared" si="12"/>
        <v>450.48275862068965</v>
      </c>
      <c r="CB25" s="30">
        <f t="shared" si="13"/>
        <v>505.32413793103444</v>
      </c>
      <c r="CC25" s="30">
        <f t="shared" si="14"/>
        <v>532.74482758620695</v>
      </c>
      <c r="CD25" s="28">
        <f t="shared" si="75"/>
        <v>0</v>
      </c>
      <c r="CE25" s="28">
        <f t="shared" si="15"/>
        <v>0</v>
      </c>
      <c r="CF25" s="28">
        <f t="shared" si="16"/>
        <v>0</v>
      </c>
      <c r="CG25" s="28">
        <f t="shared" si="17"/>
        <v>0</v>
      </c>
      <c r="CH25" s="28">
        <f t="shared" si="18"/>
        <v>0</v>
      </c>
      <c r="CI25" s="28">
        <f t="shared" si="19"/>
        <v>0</v>
      </c>
      <c r="CJ25" s="28">
        <f t="shared" si="20"/>
        <v>0</v>
      </c>
      <c r="CK25" s="28">
        <f t="shared" si="21"/>
        <v>0</v>
      </c>
      <c r="CL25" s="28">
        <f t="shared" si="22"/>
        <v>0</v>
      </c>
      <c r="CM25" s="28">
        <f t="shared" si="23"/>
        <v>0.16161616161616157</v>
      </c>
      <c r="CN25" s="28">
        <f t="shared" si="24"/>
        <v>0.12173913043478253</v>
      </c>
      <c r="CO25" s="28">
        <f t="shared" si="25"/>
        <v>5.4263565891473062E-2</v>
      </c>
      <c r="CQ25" s="36">
        <f t="shared" si="26"/>
        <v>0</v>
      </c>
      <c r="CR25" s="37">
        <v>2001</v>
      </c>
      <c r="CS25" s="33">
        <f t="shared" si="27"/>
        <v>0</v>
      </c>
      <c r="CT25" s="36">
        <f t="shared" si="28"/>
        <v>0</v>
      </c>
      <c r="CU25" s="37">
        <v>2002</v>
      </c>
      <c r="CV25" s="33">
        <f t="shared" si="29"/>
        <v>0</v>
      </c>
      <c r="CW25" s="36">
        <f t="shared" si="30"/>
        <v>0</v>
      </c>
      <c r="CX25" s="37">
        <v>2003</v>
      </c>
      <c r="CY25" s="33">
        <f t="shared" si="31"/>
        <v>0</v>
      </c>
      <c r="CZ25" s="36">
        <f t="shared" si="32"/>
        <v>0</v>
      </c>
      <c r="DA25" s="37">
        <v>2004</v>
      </c>
      <c r="DB25" s="33">
        <f t="shared" si="33"/>
        <v>0</v>
      </c>
      <c r="DC25" s="36">
        <f t="shared" si="34"/>
        <v>0</v>
      </c>
      <c r="DD25" s="37">
        <v>2005</v>
      </c>
      <c r="DE25" s="33">
        <f t="shared" si="35"/>
        <v>0</v>
      </c>
      <c r="DF25" s="36">
        <f t="shared" si="36"/>
        <v>0</v>
      </c>
      <c r="DG25" s="37">
        <v>2006</v>
      </c>
      <c r="DH25" s="33">
        <f t="shared" si="37"/>
        <v>0</v>
      </c>
      <c r="DI25" s="36">
        <f t="shared" si="38"/>
        <v>0</v>
      </c>
      <c r="DJ25" s="37">
        <v>2007</v>
      </c>
      <c r="DK25" s="33">
        <f t="shared" si="39"/>
        <v>0</v>
      </c>
      <c r="DL25" s="36">
        <f t="shared" si="40"/>
        <v>0</v>
      </c>
      <c r="DM25" s="37">
        <v>2008</v>
      </c>
      <c r="DN25" s="33">
        <f t="shared" si="41"/>
        <v>0</v>
      </c>
      <c r="DO25" s="36">
        <f t="shared" si="42"/>
        <v>0</v>
      </c>
      <c r="DP25" s="37">
        <v>2009</v>
      </c>
      <c r="DQ25" s="33">
        <f t="shared" si="43"/>
        <v>0</v>
      </c>
      <c r="DR25" s="36">
        <f t="shared" si="44"/>
        <v>0.16161616161616157</v>
      </c>
      <c r="DS25" s="37">
        <v>2010</v>
      </c>
      <c r="DT25" s="33">
        <f t="shared" si="45"/>
        <v>4</v>
      </c>
      <c r="DU25" s="36">
        <f t="shared" si="46"/>
        <v>0.12173913043478253</v>
      </c>
      <c r="DV25" s="37">
        <v>2011</v>
      </c>
      <c r="DW25" s="33">
        <f t="shared" si="47"/>
        <v>5</v>
      </c>
      <c r="DX25" s="36">
        <f t="shared" si="48"/>
        <v>5.4263565891473062E-2</v>
      </c>
      <c r="DY25" s="37">
        <v>2012</v>
      </c>
      <c r="DZ25" s="33">
        <f t="shared" si="49"/>
        <v>6</v>
      </c>
      <c r="EA25" s="34"/>
      <c r="EB25" s="32">
        <f>B25</f>
        <v>6</v>
      </c>
      <c r="EC25" s="32" t="str">
        <f>D25</f>
        <v>f</v>
      </c>
      <c r="ED25" s="32" t="str">
        <f>F25</f>
        <v>LR</v>
      </c>
      <c r="EE25" s="34"/>
      <c r="EF25" s="32">
        <f>B25</f>
        <v>6</v>
      </c>
      <c r="EG25" s="32">
        <f t="shared" si="76"/>
        <v>1</v>
      </c>
      <c r="EH25" s="32">
        <f t="shared" si="77"/>
        <v>2</v>
      </c>
      <c r="EL25" s="12">
        <f t="shared" si="78"/>
        <v>6</v>
      </c>
      <c r="EM25" s="12">
        <f t="shared" si="79"/>
        <v>1</v>
      </c>
      <c r="EN25" s="12">
        <f t="shared" si="80"/>
        <v>2</v>
      </c>
      <c r="EO25">
        <f t="shared" si="51"/>
        <v>0</v>
      </c>
      <c r="EP25">
        <f t="shared" si="52"/>
        <v>2001</v>
      </c>
      <c r="EQ25">
        <f t="shared" si="53"/>
        <v>0</v>
      </c>
    </row>
    <row r="26" spans="1:147" x14ac:dyDescent="0.25">
      <c r="A26" s="12">
        <v>742</v>
      </c>
      <c r="B26" s="17">
        <f>IF(SUM(AK26:AT26)=0,0,IF(SUM(AL26:AT26)=0,1,IF(SUM(AM26:AT26)=0,2,IF(SUM(AN26:AT26)=0,3,IF(SUM(AO26:AT26)=0,4,IF(SUM(AP26:AT26)=0,5,IF(SUM(AQ26:AT26)=0,6,IF(SUM(AR26:AT26)=0,7,IF(SUM(AS26:AT26)=0,8,IF(SUM(AT26)=0,9,10))))))))))</f>
        <v>5</v>
      </c>
      <c r="C26" s="14">
        <v>279</v>
      </c>
      <c r="D26" s="14" t="s">
        <v>2</v>
      </c>
      <c r="E26" s="3"/>
      <c r="F26" s="3" t="s">
        <v>0</v>
      </c>
      <c r="G26" s="3">
        <v>2</v>
      </c>
      <c r="H26" s="3">
        <v>2008</v>
      </c>
      <c r="I26" s="3" t="s">
        <v>92</v>
      </c>
      <c r="J26" s="5">
        <v>0.42000000000000004</v>
      </c>
      <c r="K26" s="3">
        <v>0.46</v>
      </c>
      <c r="L26" s="3">
        <v>1</v>
      </c>
      <c r="M26" s="26">
        <f t="shared" si="0"/>
        <v>0.44000000000000006</v>
      </c>
      <c r="N26" s="26">
        <f>(AI26+AJ26)/2</f>
        <v>0.64000000000000012</v>
      </c>
      <c r="O26" s="20">
        <v>3</v>
      </c>
      <c r="P26" s="24" t="s">
        <v>146</v>
      </c>
      <c r="Q26" s="5">
        <v>0.51</v>
      </c>
      <c r="R26" s="3">
        <v>0.54</v>
      </c>
      <c r="S26" s="5">
        <v>0.57000000000000006</v>
      </c>
      <c r="T26" s="3">
        <v>0.64000000000000012</v>
      </c>
      <c r="U26" s="5"/>
      <c r="V26" s="3"/>
      <c r="W26" s="5"/>
      <c r="X26" s="3"/>
      <c r="Y26" s="5"/>
      <c r="Z26" s="3"/>
      <c r="AA26" s="5"/>
      <c r="AB26" s="3"/>
      <c r="AC26" s="5"/>
      <c r="AD26" s="3"/>
      <c r="AE26" s="5"/>
      <c r="AF26" s="3"/>
      <c r="AG26" s="5"/>
      <c r="AH26" s="3"/>
      <c r="AI26" s="5">
        <v>0.6100000000000001</v>
      </c>
      <c r="AJ26" s="3">
        <v>0.67000000000000015</v>
      </c>
      <c r="AK26" s="9">
        <f t="shared" si="54"/>
        <v>0</v>
      </c>
      <c r="AL26" s="9">
        <f t="shared" si="55"/>
        <v>0</v>
      </c>
      <c r="AM26" s="9">
        <f t="shared" si="56"/>
        <v>0</v>
      </c>
      <c r="AN26" s="9">
        <f t="shared" si="57"/>
        <v>0.52500000000000002</v>
      </c>
      <c r="AO26" s="9">
        <f t="shared" si="58"/>
        <v>0.60500000000000009</v>
      </c>
      <c r="AP26" s="9">
        <f t="shared" si="59"/>
        <v>0</v>
      </c>
      <c r="AQ26" s="9">
        <f t="shared" si="60"/>
        <v>0</v>
      </c>
      <c r="AR26" s="9">
        <f t="shared" si="61"/>
        <v>0</v>
      </c>
      <c r="AS26" s="9">
        <f t="shared" si="62"/>
        <v>0</v>
      </c>
      <c r="AT26" s="9">
        <f t="shared" si="63"/>
        <v>0</v>
      </c>
      <c r="AU26" s="9">
        <f t="shared" si="64"/>
        <v>0</v>
      </c>
      <c r="AV26" s="7">
        <f>IF($N26&gt;0,$C26*AK26/$N26,0)</f>
        <v>0</v>
      </c>
      <c r="AW26" s="7">
        <f>IF($N26&gt;0,$C26*AL26/$N26,0)</f>
        <v>0</v>
      </c>
      <c r="AX26" s="7">
        <f>IF($N26&gt;0,$C26*AM26/$N26,0)</f>
        <v>0</v>
      </c>
      <c r="AY26" s="7">
        <f>IF($N26&gt;0,$C26*AN26/$N26,0)</f>
        <v>228.86718749999994</v>
      </c>
      <c r="AZ26" s="7">
        <f>IF($N26&gt;0,$C26*AO26/$N26,0)</f>
        <v>263.7421875</v>
      </c>
      <c r="BA26" s="7">
        <f>IF($N26&gt;0,$C26*AP26/$N26,0)</f>
        <v>0</v>
      </c>
      <c r="BB26" s="7">
        <f>IF($N26&gt;0,$C26*AQ26/$N26,0)</f>
        <v>0</v>
      </c>
      <c r="BC26" s="7">
        <f>IF($N26&gt;0,$C26*AR26/$N26,0)</f>
        <v>0</v>
      </c>
      <c r="BD26" s="7">
        <f>IF($N26&gt;0,$C26*AS26/$N26,0)</f>
        <v>0</v>
      </c>
      <c r="BE26" s="7">
        <f>IF($N26&gt;0,$C26*AT26/$N26,0)</f>
        <v>0</v>
      </c>
      <c r="BF26" s="7">
        <f>IF($N26&gt;0,$C26*AU26/$N26,0)</f>
        <v>0</v>
      </c>
      <c r="BG26" s="11">
        <f t="shared" si="85"/>
        <v>0</v>
      </c>
      <c r="BH26" s="11">
        <f t="shared" si="86"/>
        <v>0</v>
      </c>
      <c r="BI26" s="11">
        <f t="shared" si="87"/>
        <v>0</v>
      </c>
      <c r="BJ26" s="11">
        <f t="shared" si="88"/>
        <v>0.15238095238095267</v>
      </c>
      <c r="BK26" s="11">
        <f t="shared" si="89"/>
        <v>0</v>
      </c>
      <c r="BL26" s="11">
        <f t="shared" si="90"/>
        <v>0</v>
      </c>
      <c r="BM26" s="11">
        <f t="shared" si="91"/>
        <v>0</v>
      </c>
      <c r="BN26" s="11">
        <f t="shared" si="92"/>
        <v>0</v>
      </c>
      <c r="BO26" s="11">
        <f t="shared" si="93"/>
        <v>0</v>
      </c>
      <c r="BP26" s="11">
        <f t="shared" si="94"/>
        <v>0</v>
      </c>
      <c r="BQ26" s="30">
        <f t="shared" si="2"/>
        <v>0</v>
      </c>
      <c r="BR26" s="30">
        <f t="shared" si="3"/>
        <v>0</v>
      </c>
      <c r="BS26" s="30">
        <f t="shared" si="4"/>
        <v>0</v>
      </c>
      <c r="BT26" s="30">
        <f t="shared" si="5"/>
        <v>0</v>
      </c>
      <c r="BU26" s="30">
        <f t="shared" si="6"/>
        <v>0</v>
      </c>
      <c r="BV26" s="30">
        <f t="shared" si="7"/>
        <v>0</v>
      </c>
      <c r="BW26" s="30">
        <f t="shared" si="8"/>
        <v>228.86718749999994</v>
      </c>
      <c r="BX26" s="30">
        <f t="shared" si="9"/>
        <v>263.7421875</v>
      </c>
      <c r="BY26" s="30">
        <f t="shared" si="10"/>
        <v>0</v>
      </c>
      <c r="BZ26" s="30">
        <f t="shared" si="11"/>
        <v>0</v>
      </c>
      <c r="CA26" s="30">
        <f t="shared" si="12"/>
        <v>0</v>
      </c>
      <c r="CB26" s="30">
        <f t="shared" si="13"/>
        <v>0</v>
      </c>
      <c r="CC26" s="30">
        <f t="shared" si="14"/>
        <v>0</v>
      </c>
      <c r="CD26" s="28">
        <f t="shared" si="75"/>
        <v>0</v>
      </c>
      <c r="CE26" s="28">
        <f t="shared" si="15"/>
        <v>0</v>
      </c>
      <c r="CF26" s="28">
        <f t="shared" si="16"/>
        <v>0</v>
      </c>
      <c r="CG26" s="28">
        <f t="shared" si="17"/>
        <v>0</v>
      </c>
      <c r="CH26" s="28">
        <f t="shared" si="18"/>
        <v>0</v>
      </c>
      <c r="CI26" s="28">
        <f t="shared" si="19"/>
        <v>0</v>
      </c>
      <c r="CJ26" s="28">
        <f t="shared" si="20"/>
        <v>0.15238095238095267</v>
      </c>
      <c r="CK26" s="28">
        <f t="shared" si="21"/>
        <v>0</v>
      </c>
      <c r="CL26" s="28">
        <f t="shared" si="22"/>
        <v>0</v>
      </c>
      <c r="CM26" s="28">
        <f t="shared" si="23"/>
        <v>0</v>
      </c>
      <c r="CN26" s="28">
        <f t="shared" si="24"/>
        <v>0</v>
      </c>
      <c r="CO26" s="28">
        <f t="shared" si="25"/>
        <v>0</v>
      </c>
      <c r="CQ26" s="36">
        <f t="shared" si="26"/>
        <v>0</v>
      </c>
      <c r="CR26" s="37">
        <v>2001</v>
      </c>
      <c r="CS26" s="33">
        <f t="shared" si="27"/>
        <v>0</v>
      </c>
      <c r="CT26" s="36">
        <f t="shared" si="28"/>
        <v>0</v>
      </c>
      <c r="CU26" s="37">
        <v>2002</v>
      </c>
      <c r="CV26" s="33">
        <f t="shared" si="29"/>
        <v>0</v>
      </c>
      <c r="CW26" s="36">
        <f t="shared" si="30"/>
        <v>0</v>
      </c>
      <c r="CX26" s="37">
        <v>2003</v>
      </c>
      <c r="CY26" s="33">
        <f t="shared" si="31"/>
        <v>0</v>
      </c>
      <c r="CZ26" s="36">
        <f t="shared" si="32"/>
        <v>0</v>
      </c>
      <c r="DA26" s="37">
        <v>2004</v>
      </c>
      <c r="DB26" s="33">
        <f t="shared" si="33"/>
        <v>0</v>
      </c>
      <c r="DC26" s="36">
        <f t="shared" si="34"/>
        <v>0</v>
      </c>
      <c r="DD26" s="37">
        <v>2005</v>
      </c>
      <c r="DE26" s="33">
        <f t="shared" si="35"/>
        <v>0</v>
      </c>
      <c r="DF26" s="36">
        <f t="shared" si="36"/>
        <v>0</v>
      </c>
      <c r="DG26" s="37">
        <v>2006</v>
      </c>
      <c r="DH26" s="33">
        <f t="shared" si="37"/>
        <v>0</v>
      </c>
      <c r="DI26" s="36">
        <f t="shared" si="38"/>
        <v>0.15238095238095267</v>
      </c>
      <c r="DJ26" s="37">
        <v>2007</v>
      </c>
      <c r="DK26" s="33">
        <f t="shared" si="39"/>
        <v>5</v>
      </c>
      <c r="DL26" s="36">
        <f t="shared" si="40"/>
        <v>0</v>
      </c>
      <c r="DM26" s="37">
        <v>2008</v>
      </c>
      <c r="DN26" s="33">
        <f t="shared" si="41"/>
        <v>0</v>
      </c>
      <c r="DO26" s="36">
        <f t="shared" si="42"/>
        <v>0</v>
      </c>
      <c r="DP26" s="37">
        <v>2009</v>
      </c>
      <c r="DQ26" s="33">
        <f t="shared" si="43"/>
        <v>0</v>
      </c>
      <c r="DR26" s="36">
        <f t="shared" si="44"/>
        <v>0</v>
      </c>
      <c r="DS26" s="37">
        <v>2010</v>
      </c>
      <c r="DT26" s="33">
        <f t="shared" si="45"/>
        <v>0</v>
      </c>
      <c r="DU26" s="36">
        <f t="shared" si="46"/>
        <v>0</v>
      </c>
      <c r="DV26" s="37">
        <v>2011</v>
      </c>
      <c r="DW26" s="33">
        <f t="shared" si="47"/>
        <v>0</v>
      </c>
      <c r="DX26" s="36">
        <f t="shared" si="48"/>
        <v>0</v>
      </c>
      <c r="DY26" s="37">
        <v>2012</v>
      </c>
      <c r="DZ26" s="33">
        <f t="shared" si="49"/>
        <v>0</v>
      </c>
      <c r="EA26" s="34"/>
      <c r="EB26" s="32">
        <f>B26</f>
        <v>5</v>
      </c>
      <c r="EC26" s="32" t="str">
        <f>D26</f>
        <v>f</v>
      </c>
      <c r="ED26" s="32" t="str">
        <f>F26</f>
        <v>LR</v>
      </c>
      <c r="EE26" s="34"/>
      <c r="EF26" s="32">
        <f>B26</f>
        <v>5</v>
      </c>
      <c r="EG26" s="32">
        <f t="shared" si="76"/>
        <v>1</v>
      </c>
      <c r="EH26" s="32">
        <f t="shared" si="77"/>
        <v>2</v>
      </c>
      <c r="EL26" s="12">
        <f t="shared" si="78"/>
        <v>5</v>
      </c>
      <c r="EM26" s="12">
        <f t="shared" si="79"/>
        <v>1</v>
      </c>
      <c r="EN26" s="12">
        <f t="shared" si="80"/>
        <v>2</v>
      </c>
      <c r="EO26">
        <f t="shared" si="51"/>
        <v>0</v>
      </c>
      <c r="EP26">
        <f t="shared" si="52"/>
        <v>2001</v>
      </c>
      <c r="EQ26">
        <f t="shared" si="53"/>
        <v>0</v>
      </c>
    </row>
    <row r="27" spans="1:147" x14ac:dyDescent="0.25">
      <c r="A27" s="12" t="s">
        <v>22</v>
      </c>
      <c r="B27" s="17">
        <f t="shared" si="83"/>
        <v>8</v>
      </c>
      <c r="C27" s="14">
        <v>990</v>
      </c>
      <c r="D27" s="14" t="s">
        <v>2</v>
      </c>
      <c r="E27" s="3"/>
      <c r="F27" s="3" t="s">
        <v>4</v>
      </c>
      <c r="G27" s="3">
        <v>2</v>
      </c>
      <c r="H27" s="3">
        <v>2013</v>
      </c>
      <c r="I27" s="3" t="s">
        <v>92</v>
      </c>
      <c r="J27" s="5">
        <v>0.43000000000000005</v>
      </c>
      <c r="K27" s="3">
        <v>0.49000000000000005</v>
      </c>
      <c r="L27" s="3">
        <v>2</v>
      </c>
      <c r="M27" s="26">
        <f t="shared" si="0"/>
        <v>0.46000000000000008</v>
      </c>
      <c r="N27" s="26">
        <f t="shared" si="84"/>
        <v>0.91500000000000004</v>
      </c>
      <c r="O27" s="20">
        <v>3</v>
      </c>
      <c r="P27" s="24" t="s">
        <v>142</v>
      </c>
      <c r="Q27" s="5">
        <v>0.47000000000000003</v>
      </c>
      <c r="R27" s="3">
        <v>0.54</v>
      </c>
      <c r="S27" s="5">
        <v>0.56000000000000005</v>
      </c>
      <c r="T27" s="3">
        <v>0.68000000000000016</v>
      </c>
      <c r="U27" s="5">
        <v>0.64000000000000012</v>
      </c>
      <c r="V27" s="3">
        <v>0.83000000000000007</v>
      </c>
      <c r="W27" s="5">
        <v>0.69000000000000017</v>
      </c>
      <c r="X27" s="3">
        <v>0.97</v>
      </c>
      <c r="Y27" s="5">
        <v>0.71000000000000008</v>
      </c>
      <c r="Z27" s="3">
        <v>1.04</v>
      </c>
      <c r="AA27" s="5"/>
      <c r="AB27" s="3"/>
      <c r="AC27" s="5"/>
      <c r="AD27" s="3"/>
      <c r="AE27" s="5"/>
      <c r="AF27" s="3"/>
      <c r="AG27" s="5"/>
      <c r="AH27" s="3"/>
      <c r="AI27" s="5">
        <v>0.76000000000000012</v>
      </c>
      <c r="AJ27" s="3">
        <v>1.07</v>
      </c>
      <c r="AK27" s="9">
        <f t="shared" si="54"/>
        <v>0</v>
      </c>
      <c r="AL27" s="9">
        <f t="shared" si="55"/>
        <v>0</v>
      </c>
      <c r="AM27" s="9">
        <f t="shared" si="56"/>
        <v>0</v>
      </c>
      <c r="AN27" s="9">
        <f t="shared" si="57"/>
        <v>0.505</v>
      </c>
      <c r="AO27" s="9">
        <f t="shared" si="58"/>
        <v>0.62000000000000011</v>
      </c>
      <c r="AP27" s="9">
        <f t="shared" si="59"/>
        <v>0.7350000000000001</v>
      </c>
      <c r="AQ27" s="9">
        <f t="shared" si="60"/>
        <v>0.83000000000000007</v>
      </c>
      <c r="AR27" s="9">
        <f t="shared" si="61"/>
        <v>0.875</v>
      </c>
      <c r="AS27" s="9">
        <f t="shared" si="62"/>
        <v>0</v>
      </c>
      <c r="AT27" s="9">
        <f t="shared" si="63"/>
        <v>0</v>
      </c>
      <c r="AU27" s="9">
        <f t="shared" si="64"/>
        <v>0</v>
      </c>
      <c r="AV27" s="7">
        <f>IF($N27&gt;0,$C27*AK27/$N27,0)</f>
        <v>0</v>
      </c>
      <c r="AW27" s="7">
        <f>IF($N27&gt;0,$C27*AL27/$N27,0)</f>
        <v>0</v>
      </c>
      <c r="AX27" s="7">
        <f>IF($N27&gt;0,$C27*AM27/$N27,0)</f>
        <v>0</v>
      </c>
      <c r="AY27" s="7">
        <f>IF($N27&gt;0,$C27*AN27/$N27,0)</f>
        <v>546.39344262295083</v>
      </c>
      <c r="AZ27" s="7">
        <f>IF($N27&gt;0,$C27*AO27/$N27,0)</f>
        <v>670.81967213114763</v>
      </c>
      <c r="BA27" s="7">
        <f>IF($N27&gt;0,$C27*AP27/$N27,0)</f>
        <v>795.24590163934431</v>
      </c>
      <c r="BB27" s="7">
        <f>IF($N27&gt;0,$C27*AQ27/$N27,0)</f>
        <v>898.03278688524597</v>
      </c>
      <c r="BC27" s="7">
        <f>IF($N27&gt;0,$C27*AR27/$N27,0)</f>
        <v>946.72131147540983</v>
      </c>
      <c r="BD27" s="7">
        <f>IF($N27&gt;0,$C27*AS27/$N27,0)</f>
        <v>0</v>
      </c>
      <c r="BE27" s="7">
        <f>IF($N27&gt;0,$C27*AT27/$N27,0)</f>
        <v>0</v>
      </c>
      <c r="BF27" s="7">
        <f>IF($N27&gt;0,$C27*AU27/$N27,0)</f>
        <v>0</v>
      </c>
      <c r="BG27" s="11">
        <f t="shared" si="85"/>
        <v>0</v>
      </c>
      <c r="BH27" s="11">
        <f t="shared" si="86"/>
        <v>0</v>
      </c>
      <c r="BI27" s="11">
        <f t="shared" si="87"/>
        <v>0</v>
      </c>
      <c r="BJ27" s="11">
        <f t="shared" si="88"/>
        <v>0.22772277227722787</v>
      </c>
      <c r="BK27" s="11">
        <f t="shared" si="89"/>
        <v>0.18548387096774185</v>
      </c>
      <c r="BL27" s="11">
        <f t="shared" si="90"/>
        <v>0.12925170068027211</v>
      </c>
      <c r="BM27" s="11">
        <f t="shared" si="91"/>
        <v>5.4216867469879436E-2</v>
      </c>
      <c r="BN27" s="11">
        <f t="shared" si="92"/>
        <v>0</v>
      </c>
      <c r="BO27" s="11">
        <f t="shared" si="93"/>
        <v>0</v>
      </c>
      <c r="BP27" s="11">
        <f t="shared" si="94"/>
        <v>0</v>
      </c>
      <c r="BQ27" s="30">
        <f t="shared" si="2"/>
        <v>0</v>
      </c>
      <c r="BR27" s="30">
        <f t="shared" si="3"/>
        <v>0</v>
      </c>
      <c r="BS27" s="30">
        <f t="shared" si="4"/>
        <v>0</v>
      </c>
      <c r="BT27" s="30">
        <f t="shared" si="5"/>
        <v>0</v>
      </c>
      <c r="BU27" s="30">
        <f t="shared" si="6"/>
        <v>0</v>
      </c>
      <c r="BV27" s="30">
        <f t="shared" si="7"/>
        <v>0</v>
      </c>
      <c r="BW27" s="30">
        <f t="shared" si="8"/>
        <v>0</v>
      </c>
      <c r="BX27" s="30">
        <f t="shared" si="9"/>
        <v>0</v>
      </c>
      <c r="BY27" s="30">
        <f t="shared" si="10"/>
        <v>546.39344262295083</v>
      </c>
      <c r="BZ27" s="30">
        <f t="shared" si="11"/>
        <v>670.81967213114763</v>
      </c>
      <c r="CA27" s="30">
        <f t="shared" si="12"/>
        <v>795.24590163934431</v>
      </c>
      <c r="CB27" s="30">
        <f t="shared" si="13"/>
        <v>898.03278688524597</v>
      </c>
      <c r="CC27" s="30">
        <f t="shared" si="14"/>
        <v>946.72131147540983</v>
      </c>
      <c r="CD27" s="28">
        <f t="shared" si="75"/>
        <v>0</v>
      </c>
      <c r="CE27" s="28">
        <f t="shared" si="15"/>
        <v>0</v>
      </c>
      <c r="CF27" s="28">
        <f t="shared" si="16"/>
        <v>0</v>
      </c>
      <c r="CG27" s="28">
        <f t="shared" si="17"/>
        <v>0</v>
      </c>
      <c r="CH27" s="28">
        <f t="shared" si="18"/>
        <v>0</v>
      </c>
      <c r="CI27" s="28">
        <f t="shared" si="19"/>
        <v>0</v>
      </c>
      <c r="CJ27" s="28">
        <f t="shared" si="20"/>
        <v>0</v>
      </c>
      <c r="CK27" s="28">
        <f t="shared" si="21"/>
        <v>0</v>
      </c>
      <c r="CL27" s="28">
        <f t="shared" si="22"/>
        <v>0.22772277227722787</v>
      </c>
      <c r="CM27" s="28">
        <f t="shared" si="23"/>
        <v>0.18548387096774185</v>
      </c>
      <c r="CN27" s="28">
        <f t="shared" si="24"/>
        <v>0.12925170068027211</v>
      </c>
      <c r="CO27" s="28">
        <f t="shared" si="25"/>
        <v>5.4216867469879436E-2</v>
      </c>
      <c r="CQ27" s="36">
        <f t="shared" si="26"/>
        <v>0</v>
      </c>
      <c r="CR27" s="37">
        <v>2001</v>
      </c>
      <c r="CS27" s="33">
        <f t="shared" si="27"/>
        <v>0</v>
      </c>
      <c r="CT27" s="36">
        <f t="shared" si="28"/>
        <v>0</v>
      </c>
      <c r="CU27" s="37">
        <v>2002</v>
      </c>
      <c r="CV27" s="33">
        <f t="shared" si="29"/>
        <v>0</v>
      </c>
      <c r="CW27" s="36">
        <f t="shared" si="30"/>
        <v>0</v>
      </c>
      <c r="CX27" s="37">
        <v>2003</v>
      </c>
      <c r="CY27" s="33">
        <f t="shared" si="31"/>
        <v>0</v>
      </c>
      <c r="CZ27" s="36">
        <f t="shared" si="32"/>
        <v>0</v>
      </c>
      <c r="DA27" s="37">
        <v>2004</v>
      </c>
      <c r="DB27" s="33">
        <f t="shared" si="33"/>
        <v>0</v>
      </c>
      <c r="DC27" s="36">
        <f t="shared" si="34"/>
        <v>0</v>
      </c>
      <c r="DD27" s="37">
        <v>2005</v>
      </c>
      <c r="DE27" s="33">
        <f t="shared" si="35"/>
        <v>0</v>
      </c>
      <c r="DF27" s="36">
        <f t="shared" si="36"/>
        <v>0</v>
      </c>
      <c r="DG27" s="37">
        <v>2006</v>
      </c>
      <c r="DH27" s="33">
        <f t="shared" si="37"/>
        <v>0</v>
      </c>
      <c r="DI27" s="36">
        <f t="shared" si="38"/>
        <v>0</v>
      </c>
      <c r="DJ27" s="37">
        <v>2007</v>
      </c>
      <c r="DK27" s="33">
        <f t="shared" si="39"/>
        <v>0</v>
      </c>
      <c r="DL27" s="36">
        <f t="shared" si="40"/>
        <v>0</v>
      </c>
      <c r="DM27" s="37">
        <v>2008</v>
      </c>
      <c r="DN27" s="33">
        <f t="shared" si="41"/>
        <v>0</v>
      </c>
      <c r="DO27" s="36">
        <f t="shared" si="42"/>
        <v>0.22772277227722787</v>
      </c>
      <c r="DP27" s="37">
        <v>2009</v>
      </c>
      <c r="DQ27" s="33">
        <f t="shared" si="43"/>
        <v>5</v>
      </c>
      <c r="DR27" s="36">
        <f t="shared" si="44"/>
        <v>0.18548387096774185</v>
      </c>
      <c r="DS27" s="37">
        <v>2010</v>
      </c>
      <c r="DT27" s="33">
        <f t="shared" si="45"/>
        <v>6</v>
      </c>
      <c r="DU27" s="36">
        <f t="shared" si="46"/>
        <v>0.12925170068027211</v>
      </c>
      <c r="DV27" s="37">
        <v>2011</v>
      </c>
      <c r="DW27" s="33">
        <f t="shared" si="47"/>
        <v>7</v>
      </c>
      <c r="DX27" s="36">
        <f t="shared" si="48"/>
        <v>5.4216867469879436E-2</v>
      </c>
      <c r="DY27" s="37">
        <v>2012</v>
      </c>
      <c r="DZ27" s="33">
        <f t="shared" si="49"/>
        <v>8</v>
      </c>
      <c r="EA27" s="34"/>
      <c r="EB27" s="32">
        <f>B27</f>
        <v>8</v>
      </c>
      <c r="EC27" s="32" t="str">
        <f>D27</f>
        <v>f</v>
      </c>
      <c r="ED27" s="32" t="str">
        <f>F27</f>
        <v>RR</v>
      </c>
      <c r="EE27" s="34"/>
      <c r="EF27" s="32">
        <f>B27</f>
        <v>8</v>
      </c>
      <c r="EG27" s="32">
        <f t="shared" si="76"/>
        <v>1</v>
      </c>
      <c r="EH27" s="32">
        <f t="shared" si="77"/>
        <v>1</v>
      </c>
      <c r="EL27" s="12">
        <f t="shared" si="78"/>
        <v>8</v>
      </c>
      <c r="EM27" s="12">
        <f t="shared" si="79"/>
        <v>1</v>
      </c>
      <c r="EN27" s="12">
        <f t="shared" si="80"/>
        <v>1</v>
      </c>
      <c r="EO27">
        <f t="shared" si="51"/>
        <v>0</v>
      </c>
      <c r="EP27">
        <f t="shared" si="52"/>
        <v>2001</v>
      </c>
      <c r="EQ27">
        <f t="shared" si="53"/>
        <v>0</v>
      </c>
    </row>
    <row r="28" spans="1:147" x14ac:dyDescent="0.25">
      <c r="A28" s="12" t="s">
        <v>6</v>
      </c>
      <c r="B28" s="17">
        <f t="shared" ref="B28:B35" si="95">IF(SUM(AK28:AT28)=0,0,IF(SUM(AL28:AT28)=0,1,IF(SUM(AM28:AT28)=0,2,IF(SUM(AN28:AT28)=0,3,IF(SUM(AO28:AT28)=0,4,IF(SUM(AP28:AT28)=0,5,IF(SUM(AQ28:AT28)=0,6,IF(SUM(AR28:AT28)=0,7,IF(SUM(AS28:AT28)=0,8,IF(SUM(AT28)=0,9,10))))))))))</f>
        <v>6</v>
      </c>
      <c r="C28" s="14">
        <v>592</v>
      </c>
      <c r="D28" s="14" t="s">
        <v>2</v>
      </c>
      <c r="E28" s="3"/>
      <c r="F28" s="3" t="s">
        <v>4</v>
      </c>
      <c r="G28" s="3">
        <v>2</v>
      </c>
      <c r="H28" s="3">
        <v>2013</v>
      </c>
      <c r="I28" s="3" t="s">
        <v>92</v>
      </c>
      <c r="J28" s="5">
        <v>0.44000000000000006</v>
      </c>
      <c r="K28" s="3">
        <v>0.52</v>
      </c>
      <c r="L28" s="3">
        <v>1</v>
      </c>
      <c r="M28" s="26">
        <f t="shared" si="0"/>
        <v>0.48000000000000004</v>
      </c>
      <c r="N28" s="26">
        <f t="shared" ref="N28:N35" si="96">(AI28+AJ28)/2</f>
        <v>0.71500000000000008</v>
      </c>
      <c r="O28" s="20">
        <v>3</v>
      </c>
      <c r="P28" s="24" t="s">
        <v>142</v>
      </c>
      <c r="Q28" s="5">
        <v>0.47000000000000003</v>
      </c>
      <c r="R28" s="3">
        <v>0.63000000000000012</v>
      </c>
      <c r="S28" s="5">
        <v>0.51</v>
      </c>
      <c r="T28" s="3">
        <v>0.72000000000000008</v>
      </c>
      <c r="U28" s="5">
        <v>0.56000000000000005</v>
      </c>
      <c r="V28" s="3">
        <v>0.78</v>
      </c>
      <c r="W28" s="5"/>
      <c r="X28" s="3"/>
      <c r="Y28" s="5"/>
      <c r="Z28" s="3"/>
      <c r="AA28" s="5"/>
      <c r="AB28" s="3"/>
      <c r="AC28" s="5"/>
      <c r="AD28" s="3"/>
      <c r="AE28" s="5"/>
      <c r="AF28" s="3"/>
      <c r="AG28" s="5"/>
      <c r="AH28" s="3"/>
      <c r="AI28" s="5">
        <v>0.60000000000000009</v>
      </c>
      <c r="AJ28" s="3">
        <v>0.83000000000000007</v>
      </c>
      <c r="AK28" s="9">
        <f t="shared" si="54"/>
        <v>0</v>
      </c>
      <c r="AL28" s="9">
        <f t="shared" si="55"/>
        <v>0</v>
      </c>
      <c r="AM28" s="9">
        <f t="shared" si="56"/>
        <v>0</v>
      </c>
      <c r="AN28" s="9">
        <f t="shared" si="57"/>
        <v>0.55000000000000004</v>
      </c>
      <c r="AO28" s="9">
        <f t="shared" si="58"/>
        <v>0.61499999999999999</v>
      </c>
      <c r="AP28" s="9">
        <f t="shared" si="59"/>
        <v>0.67</v>
      </c>
      <c r="AQ28" s="9">
        <f t="shared" si="60"/>
        <v>0</v>
      </c>
      <c r="AR28" s="9">
        <f t="shared" si="61"/>
        <v>0</v>
      </c>
      <c r="AS28" s="9">
        <f t="shared" si="62"/>
        <v>0</v>
      </c>
      <c r="AT28" s="9">
        <f t="shared" si="63"/>
        <v>0</v>
      </c>
      <c r="AU28" s="9">
        <f t="shared" si="64"/>
        <v>0</v>
      </c>
      <c r="AV28" s="7">
        <f>IF($N28&gt;0,$C28*AK28/$N28,0)</f>
        <v>0</v>
      </c>
      <c r="AW28" s="7">
        <f>IF($N28&gt;0,$C28*AL28/$N28,0)</f>
        <v>0</v>
      </c>
      <c r="AX28" s="7">
        <f>IF($N28&gt;0,$C28*AM28/$N28,0)</f>
        <v>0</v>
      </c>
      <c r="AY28" s="7">
        <f>IF($N28&gt;0,$C28*AN28/$N28,0)</f>
        <v>455.38461538461536</v>
      </c>
      <c r="AZ28" s="7">
        <f>IF($N28&gt;0,$C28*AO28/$N28,0)</f>
        <v>509.20279720279711</v>
      </c>
      <c r="BA28" s="7">
        <f>IF($N28&gt;0,$C28*AP28/$N28,0)</f>
        <v>554.74125874125878</v>
      </c>
      <c r="BB28" s="7">
        <f>IF($N28&gt;0,$C28*AQ28/$N28,0)</f>
        <v>0</v>
      </c>
      <c r="BC28" s="7">
        <f>IF($N28&gt;0,$C28*AR28/$N28,0)</f>
        <v>0</v>
      </c>
      <c r="BD28" s="7">
        <f>IF($N28&gt;0,$C28*AS28/$N28,0)</f>
        <v>0</v>
      </c>
      <c r="BE28" s="7">
        <f>IF($N28&gt;0,$C28*AT28/$N28,0)</f>
        <v>0</v>
      </c>
      <c r="BF28" s="7">
        <f>IF($N28&gt;0,$C28*AU28/$N28,0)</f>
        <v>0</v>
      </c>
      <c r="BG28" s="11">
        <f t="shared" si="85"/>
        <v>0</v>
      </c>
      <c r="BH28" s="11">
        <f t="shared" si="86"/>
        <v>0</v>
      </c>
      <c r="BI28" s="11">
        <f t="shared" si="87"/>
        <v>0</v>
      </c>
      <c r="BJ28" s="11">
        <f t="shared" si="88"/>
        <v>0.11818181818181805</v>
      </c>
      <c r="BK28" s="11">
        <f t="shared" si="89"/>
        <v>8.943089430894334E-2</v>
      </c>
      <c r="BL28" s="11">
        <f t="shared" si="90"/>
        <v>0</v>
      </c>
      <c r="BM28" s="11">
        <f t="shared" si="91"/>
        <v>0</v>
      </c>
      <c r="BN28" s="11">
        <f t="shared" si="92"/>
        <v>0</v>
      </c>
      <c r="BO28" s="11">
        <f t="shared" si="93"/>
        <v>0</v>
      </c>
      <c r="BP28" s="11">
        <f t="shared" si="94"/>
        <v>0</v>
      </c>
      <c r="BQ28" s="30">
        <f t="shared" si="2"/>
        <v>0</v>
      </c>
      <c r="BR28" s="30">
        <f t="shared" si="3"/>
        <v>0</v>
      </c>
      <c r="BS28" s="30">
        <f t="shared" si="4"/>
        <v>0</v>
      </c>
      <c r="BT28" s="30">
        <f t="shared" si="5"/>
        <v>0</v>
      </c>
      <c r="BU28" s="30">
        <f t="shared" si="6"/>
        <v>0</v>
      </c>
      <c r="BV28" s="30">
        <f t="shared" si="7"/>
        <v>0</v>
      </c>
      <c r="BW28" s="30">
        <f t="shared" si="8"/>
        <v>0</v>
      </c>
      <c r="BX28" s="30">
        <f t="shared" si="9"/>
        <v>0</v>
      </c>
      <c r="BY28" s="30">
        <f t="shared" si="10"/>
        <v>0</v>
      </c>
      <c r="BZ28" s="30">
        <f t="shared" si="11"/>
        <v>0</v>
      </c>
      <c r="CA28" s="30">
        <f t="shared" si="12"/>
        <v>455.38461538461536</v>
      </c>
      <c r="CB28" s="30">
        <f t="shared" si="13"/>
        <v>509.20279720279711</v>
      </c>
      <c r="CC28" s="30">
        <f t="shared" si="14"/>
        <v>554.74125874125878</v>
      </c>
      <c r="CD28" s="28">
        <f t="shared" si="75"/>
        <v>0</v>
      </c>
      <c r="CE28" s="28">
        <f t="shared" si="15"/>
        <v>0</v>
      </c>
      <c r="CF28" s="28">
        <f t="shared" si="16"/>
        <v>0</v>
      </c>
      <c r="CG28" s="28">
        <f t="shared" si="17"/>
        <v>0</v>
      </c>
      <c r="CH28" s="28">
        <f t="shared" si="18"/>
        <v>0</v>
      </c>
      <c r="CI28" s="28">
        <f t="shared" si="19"/>
        <v>0</v>
      </c>
      <c r="CJ28" s="28">
        <f t="shared" si="20"/>
        <v>0</v>
      </c>
      <c r="CK28" s="28">
        <f t="shared" si="21"/>
        <v>0</v>
      </c>
      <c r="CL28" s="28">
        <f t="shared" si="22"/>
        <v>0</v>
      </c>
      <c r="CM28" s="28">
        <f t="shared" si="23"/>
        <v>0</v>
      </c>
      <c r="CN28" s="28">
        <f t="shared" si="24"/>
        <v>0.11818181818181805</v>
      </c>
      <c r="CO28" s="28">
        <f t="shared" si="25"/>
        <v>8.943089430894334E-2</v>
      </c>
      <c r="CQ28" s="36">
        <f t="shared" si="26"/>
        <v>0</v>
      </c>
      <c r="CR28" s="37">
        <v>2001</v>
      </c>
      <c r="CS28" s="33">
        <f t="shared" si="27"/>
        <v>0</v>
      </c>
      <c r="CT28" s="36">
        <f t="shared" si="28"/>
        <v>0</v>
      </c>
      <c r="CU28" s="37">
        <v>2002</v>
      </c>
      <c r="CV28" s="33">
        <f t="shared" si="29"/>
        <v>0</v>
      </c>
      <c r="CW28" s="36">
        <f t="shared" si="30"/>
        <v>0</v>
      </c>
      <c r="CX28" s="37">
        <v>2003</v>
      </c>
      <c r="CY28" s="33">
        <f t="shared" si="31"/>
        <v>0</v>
      </c>
      <c r="CZ28" s="36">
        <f t="shared" si="32"/>
        <v>0</v>
      </c>
      <c r="DA28" s="37">
        <v>2004</v>
      </c>
      <c r="DB28" s="33">
        <f t="shared" si="33"/>
        <v>0</v>
      </c>
      <c r="DC28" s="36">
        <f t="shared" si="34"/>
        <v>0</v>
      </c>
      <c r="DD28" s="37">
        <v>2005</v>
      </c>
      <c r="DE28" s="33">
        <f t="shared" si="35"/>
        <v>0</v>
      </c>
      <c r="DF28" s="36">
        <f t="shared" si="36"/>
        <v>0</v>
      </c>
      <c r="DG28" s="37">
        <v>2006</v>
      </c>
      <c r="DH28" s="33">
        <f t="shared" si="37"/>
        <v>0</v>
      </c>
      <c r="DI28" s="36">
        <f t="shared" si="38"/>
        <v>0</v>
      </c>
      <c r="DJ28" s="37">
        <v>2007</v>
      </c>
      <c r="DK28" s="33">
        <f t="shared" si="39"/>
        <v>0</v>
      </c>
      <c r="DL28" s="36">
        <f t="shared" si="40"/>
        <v>0</v>
      </c>
      <c r="DM28" s="37">
        <v>2008</v>
      </c>
      <c r="DN28" s="33">
        <f t="shared" si="41"/>
        <v>0</v>
      </c>
      <c r="DO28" s="36">
        <f t="shared" si="42"/>
        <v>0</v>
      </c>
      <c r="DP28" s="37">
        <v>2009</v>
      </c>
      <c r="DQ28" s="33">
        <f t="shared" si="43"/>
        <v>0</v>
      </c>
      <c r="DR28" s="36">
        <f t="shared" si="44"/>
        <v>0</v>
      </c>
      <c r="DS28" s="37">
        <v>2010</v>
      </c>
      <c r="DT28" s="33">
        <f t="shared" si="45"/>
        <v>0</v>
      </c>
      <c r="DU28" s="36">
        <f t="shared" si="46"/>
        <v>0.11818181818181805</v>
      </c>
      <c r="DV28" s="37">
        <v>2011</v>
      </c>
      <c r="DW28" s="33">
        <f t="shared" si="47"/>
        <v>5</v>
      </c>
      <c r="DX28" s="36">
        <f t="shared" si="48"/>
        <v>8.943089430894334E-2</v>
      </c>
      <c r="DY28" s="37">
        <v>2012</v>
      </c>
      <c r="DZ28" s="33">
        <f t="shared" si="49"/>
        <v>6</v>
      </c>
      <c r="EA28" s="34"/>
      <c r="EB28" s="32">
        <f>B28</f>
        <v>6</v>
      </c>
      <c r="EC28" s="32" t="str">
        <f>D28</f>
        <v>f</v>
      </c>
      <c r="ED28" s="32" t="str">
        <f>F28</f>
        <v>RR</v>
      </c>
      <c r="EE28" s="34"/>
      <c r="EF28" s="32">
        <f>B28</f>
        <v>6</v>
      </c>
      <c r="EG28" s="32">
        <f t="shared" si="76"/>
        <v>1</v>
      </c>
      <c r="EH28" s="32">
        <f t="shared" si="77"/>
        <v>1</v>
      </c>
      <c r="EL28" s="12">
        <f t="shared" si="78"/>
        <v>6</v>
      </c>
      <c r="EM28" s="12">
        <f t="shared" si="79"/>
        <v>1</v>
      </c>
      <c r="EN28" s="12">
        <f t="shared" si="80"/>
        <v>1</v>
      </c>
      <c r="EO28">
        <f t="shared" si="51"/>
        <v>0</v>
      </c>
      <c r="EP28">
        <f t="shared" si="52"/>
        <v>2001</v>
      </c>
      <c r="EQ28">
        <f t="shared" si="53"/>
        <v>0</v>
      </c>
    </row>
    <row r="29" spans="1:147" x14ac:dyDescent="0.25">
      <c r="A29" s="12">
        <v>752</v>
      </c>
      <c r="B29" s="17">
        <f t="shared" si="95"/>
        <v>5</v>
      </c>
      <c r="C29" s="14">
        <v>425</v>
      </c>
      <c r="D29" s="14" t="s">
        <v>2</v>
      </c>
      <c r="E29" s="3"/>
      <c r="F29" s="3" t="s">
        <v>4</v>
      </c>
      <c r="G29" s="3">
        <v>2</v>
      </c>
      <c r="H29" s="3">
        <v>2008</v>
      </c>
      <c r="I29" s="3" t="s">
        <v>92</v>
      </c>
      <c r="J29" s="5">
        <v>0.46</v>
      </c>
      <c r="K29" s="3">
        <v>0.5</v>
      </c>
      <c r="L29" s="3">
        <v>2</v>
      </c>
      <c r="M29" s="26">
        <f t="shared" si="0"/>
        <v>0.48</v>
      </c>
      <c r="N29" s="26">
        <f t="shared" si="96"/>
        <v>0.67500000000000004</v>
      </c>
      <c r="O29" s="20">
        <v>3</v>
      </c>
      <c r="P29" s="24" t="s">
        <v>142</v>
      </c>
      <c r="Q29" s="5">
        <v>0.46</v>
      </c>
      <c r="R29" s="3">
        <v>0.53</v>
      </c>
      <c r="S29" s="5">
        <v>0.52</v>
      </c>
      <c r="T29" s="3">
        <v>0.60000000000000009</v>
      </c>
      <c r="U29" s="5"/>
      <c r="V29" s="3"/>
      <c r="W29" s="5"/>
      <c r="X29" s="3"/>
      <c r="Y29" s="5"/>
      <c r="Z29" s="3"/>
      <c r="AA29" s="5"/>
      <c r="AB29" s="3"/>
      <c r="AC29" s="5"/>
      <c r="AD29" s="3"/>
      <c r="AE29" s="5"/>
      <c r="AF29" s="3"/>
      <c r="AG29" s="5"/>
      <c r="AH29" s="3"/>
      <c r="AI29" s="5">
        <v>0.64000000000000012</v>
      </c>
      <c r="AJ29" s="3">
        <v>0.71000000000000008</v>
      </c>
      <c r="AK29" s="9">
        <f t="shared" si="54"/>
        <v>0</v>
      </c>
      <c r="AL29" s="9">
        <f t="shared" si="55"/>
        <v>0</v>
      </c>
      <c r="AM29" s="9">
        <f t="shared" si="56"/>
        <v>0</v>
      </c>
      <c r="AN29" s="9">
        <f t="shared" si="57"/>
        <v>0.495</v>
      </c>
      <c r="AO29" s="9">
        <f t="shared" si="58"/>
        <v>0.56000000000000005</v>
      </c>
      <c r="AP29" s="9">
        <f t="shared" si="59"/>
        <v>0</v>
      </c>
      <c r="AQ29" s="9">
        <f t="shared" si="60"/>
        <v>0</v>
      </c>
      <c r="AR29" s="9">
        <f t="shared" si="61"/>
        <v>0</v>
      </c>
      <c r="AS29" s="9">
        <f t="shared" si="62"/>
        <v>0</v>
      </c>
      <c r="AT29" s="9">
        <f t="shared" si="63"/>
        <v>0</v>
      </c>
      <c r="AU29" s="9">
        <f t="shared" si="64"/>
        <v>0</v>
      </c>
      <c r="AV29" s="7">
        <f>IF($N29&gt;0,$C29*AK29/$N29,0)</f>
        <v>0</v>
      </c>
      <c r="AW29" s="7">
        <f>IF($N29&gt;0,$C29*AL29/$N29,0)</f>
        <v>0</v>
      </c>
      <c r="AX29" s="7">
        <f>IF($N29&gt;0,$C29*AM29/$N29,0)</f>
        <v>0</v>
      </c>
      <c r="AY29" s="7">
        <f>IF($N29&gt;0,$C29*AN29/$N29,0)</f>
        <v>311.66666666666663</v>
      </c>
      <c r="AZ29" s="7">
        <f>IF($N29&gt;0,$C29*AO29/$N29,0)</f>
        <v>352.59259259259261</v>
      </c>
      <c r="BA29" s="7">
        <f>IF($N29&gt;0,$C29*AP29/$N29,0)</f>
        <v>0</v>
      </c>
      <c r="BB29" s="7">
        <f>IF($N29&gt;0,$C29*AQ29/$N29,0)</f>
        <v>0</v>
      </c>
      <c r="BC29" s="7">
        <f>IF($N29&gt;0,$C29*AR29/$N29,0)</f>
        <v>0</v>
      </c>
      <c r="BD29" s="7">
        <f>IF($N29&gt;0,$C29*AS29/$N29,0)</f>
        <v>0</v>
      </c>
      <c r="BE29" s="7">
        <f>IF($N29&gt;0,$C29*AT29/$N29,0)</f>
        <v>0</v>
      </c>
      <c r="BF29" s="7">
        <f>IF($N29&gt;0,$C29*AU29/$N29,0)</f>
        <v>0</v>
      </c>
      <c r="BG29" s="11">
        <f t="shared" si="85"/>
        <v>0</v>
      </c>
      <c r="BH29" s="11">
        <f t="shared" si="86"/>
        <v>0</v>
      </c>
      <c r="BI29" s="11">
        <f t="shared" si="87"/>
        <v>0</v>
      </c>
      <c r="BJ29" s="11">
        <f t="shared" si="88"/>
        <v>0.13131313131313149</v>
      </c>
      <c r="BK29" s="11">
        <f t="shared" si="89"/>
        <v>0</v>
      </c>
      <c r="BL29" s="11">
        <f t="shared" si="90"/>
        <v>0</v>
      </c>
      <c r="BM29" s="11">
        <f t="shared" si="91"/>
        <v>0</v>
      </c>
      <c r="BN29" s="11">
        <f t="shared" si="92"/>
        <v>0</v>
      </c>
      <c r="BO29" s="11">
        <f t="shared" si="93"/>
        <v>0</v>
      </c>
      <c r="BP29" s="11">
        <f t="shared" si="94"/>
        <v>0</v>
      </c>
      <c r="BQ29" s="30">
        <f t="shared" si="2"/>
        <v>0</v>
      </c>
      <c r="BR29" s="30">
        <f t="shared" si="3"/>
        <v>0</v>
      </c>
      <c r="BS29" s="30">
        <f t="shared" si="4"/>
        <v>0</v>
      </c>
      <c r="BT29" s="30">
        <f t="shared" si="5"/>
        <v>0</v>
      </c>
      <c r="BU29" s="30">
        <f t="shared" si="6"/>
        <v>0</v>
      </c>
      <c r="BV29" s="30">
        <f t="shared" si="7"/>
        <v>0</v>
      </c>
      <c r="BW29" s="30">
        <f t="shared" si="8"/>
        <v>311.66666666666663</v>
      </c>
      <c r="BX29" s="30">
        <f t="shared" si="9"/>
        <v>352.59259259259261</v>
      </c>
      <c r="BY29" s="30">
        <f t="shared" si="10"/>
        <v>0</v>
      </c>
      <c r="BZ29" s="30">
        <f t="shared" si="11"/>
        <v>0</v>
      </c>
      <c r="CA29" s="30">
        <f t="shared" si="12"/>
        <v>0</v>
      </c>
      <c r="CB29" s="30">
        <f t="shared" si="13"/>
        <v>0</v>
      </c>
      <c r="CC29" s="30">
        <f t="shared" si="14"/>
        <v>0</v>
      </c>
      <c r="CD29" s="28">
        <f t="shared" si="75"/>
        <v>0</v>
      </c>
      <c r="CE29" s="28">
        <f t="shared" si="15"/>
        <v>0</v>
      </c>
      <c r="CF29" s="28">
        <f t="shared" si="16"/>
        <v>0</v>
      </c>
      <c r="CG29" s="28">
        <f t="shared" si="17"/>
        <v>0</v>
      </c>
      <c r="CH29" s="28">
        <f t="shared" si="18"/>
        <v>0</v>
      </c>
      <c r="CI29" s="28">
        <f t="shared" si="19"/>
        <v>0</v>
      </c>
      <c r="CJ29" s="28">
        <f t="shared" si="20"/>
        <v>0.13131313131313149</v>
      </c>
      <c r="CK29" s="28">
        <f t="shared" si="21"/>
        <v>0</v>
      </c>
      <c r="CL29" s="28">
        <f t="shared" si="22"/>
        <v>0</v>
      </c>
      <c r="CM29" s="28">
        <f t="shared" si="23"/>
        <v>0</v>
      </c>
      <c r="CN29" s="28">
        <f t="shared" si="24"/>
        <v>0</v>
      </c>
      <c r="CO29" s="28">
        <f t="shared" si="25"/>
        <v>0</v>
      </c>
      <c r="CQ29" s="36">
        <f t="shared" si="26"/>
        <v>0</v>
      </c>
      <c r="CR29" s="37">
        <v>2001</v>
      </c>
      <c r="CS29" s="33">
        <f t="shared" si="27"/>
        <v>0</v>
      </c>
      <c r="CT29" s="36">
        <f t="shared" si="28"/>
        <v>0</v>
      </c>
      <c r="CU29" s="37">
        <v>2002</v>
      </c>
      <c r="CV29" s="33">
        <f t="shared" si="29"/>
        <v>0</v>
      </c>
      <c r="CW29" s="36">
        <f t="shared" si="30"/>
        <v>0</v>
      </c>
      <c r="CX29" s="37">
        <v>2003</v>
      </c>
      <c r="CY29" s="33">
        <f t="shared" si="31"/>
        <v>0</v>
      </c>
      <c r="CZ29" s="36">
        <f t="shared" si="32"/>
        <v>0</v>
      </c>
      <c r="DA29" s="37">
        <v>2004</v>
      </c>
      <c r="DB29" s="33">
        <f t="shared" si="33"/>
        <v>0</v>
      </c>
      <c r="DC29" s="36">
        <f t="shared" si="34"/>
        <v>0</v>
      </c>
      <c r="DD29" s="37">
        <v>2005</v>
      </c>
      <c r="DE29" s="33">
        <f t="shared" si="35"/>
        <v>0</v>
      </c>
      <c r="DF29" s="36">
        <f t="shared" si="36"/>
        <v>0</v>
      </c>
      <c r="DG29" s="37">
        <v>2006</v>
      </c>
      <c r="DH29" s="33">
        <f t="shared" si="37"/>
        <v>0</v>
      </c>
      <c r="DI29" s="36">
        <f t="shared" si="38"/>
        <v>0.13131313131313149</v>
      </c>
      <c r="DJ29" s="37">
        <v>2007</v>
      </c>
      <c r="DK29" s="33">
        <f t="shared" si="39"/>
        <v>5</v>
      </c>
      <c r="DL29" s="36">
        <f t="shared" si="40"/>
        <v>0</v>
      </c>
      <c r="DM29" s="37">
        <v>2008</v>
      </c>
      <c r="DN29" s="33">
        <f t="shared" si="41"/>
        <v>0</v>
      </c>
      <c r="DO29" s="36">
        <f t="shared" si="42"/>
        <v>0</v>
      </c>
      <c r="DP29" s="37">
        <v>2009</v>
      </c>
      <c r="DQ29" s="33">
        <f t="shared" si="43"/>
        <v>0</v>
      </c>
      <c r="DR29" s="36">
        <f t="shared" si="44"/>
        <v>0</v>
      </c>
      <c r="DS29" s="37">
        <v>2010</v>
      </c>
      <c r="DT29" s="33">
        <f t="shared" si="45"/>
        <v>0</v>
      </c>
      <c r="DU29" s="36">
        <f t="shared" si="46"/>
        <v>0</v>
      </c>
      <c r="DV29" s="37">
        <v>2011</v>
      </c>
      <c r="DW29" s="33">
        <f t="shared" si="47"/>
        <v>0</v>
      </c>
      <c r="DX29" s="36">
        <f t="shared" si="48"/>
        <v>0</v>
      </c>
      <c r="DY29" s="37">
        <v>2012</v>
      </c>
      <c r="DZ29" s="33">
        <f t="shared" si="49"/>
        <v>0</v>
      </c>
      <c r="EA29" s="34"/>
      <c r="EB29" s="32">
        <f>B29</f>
        <v>5</v>
      </c>
      <c r="EC29" s="32" t="str">
        <f>D29</f>
        <v>f</v>
      </c>
      <c r="ED29" s="32" t="str">
        <f>F29</f>
        <v>RR</v>
      </c>
      <c r="EE29" s="34"/>
      <c r="EF29" s="32">
        <f>B29</f>
        <v>5</v>
      </c>
      <c r="EG29" s="32">
        <f t="shared" si="76"/>
        <v>1</v>
      </c>
      <c r="EH29" s="32">
        <f t="shared" si="77"/>
        <v>1</v>
      </c>
      <c r="EL29" s="12">
        <f t="shared" si="78"/>
        <v>5</v>
      </c>
      <c r="EM29" s="12">
        <f t="shared" si="79"/>
        <v>1</v>
      </c>
      <c r="EN29" s="12">
        <f t="shared" si="80"/>
        <v>1</v>
      </c>
      <c r="EO29">
        <f t="shared" si="51"/>
        <v>0</v>
      </c>
      <c r="EP29">
        <f t="shared" si="52"/>
        <v>2001</v>
      </c>
      <c r="EQ29">
        <f t="shared" si="53"/>
        <v>0</v>
      </c>
    </row>
    <row r="30" spans="1:147" x14ac:dyDescent="0.25">
      <c r="A30" s="12" t="s">
        <v>31</v>
      </c>
      <c r="B30" s="17">
        <f t="shared" si="95"/>
        <v>8</v>
      </c>
      <c r="C30" s="14">
        <v>935</v>
      </c>
      <c r="D30" s="14" t="s">
        <v>2</v>
      </c>
      <c r="E30" s="3"/>
      <c r="F30" s="3" t="s">
        <v>0</v>
      </c>
      <c r="G30" s="3">
        <v>2</v>
      </c>
      <c r="H30" s="3">
        <v>2013</v>
      </c>
      <c r="I30" s="3" t="s">
        <v>92</v>
      </c>
      <c r="J30" s="5">
        <v>0.4</v>
      </c>
      <c r="K30" s="3">
        <v>0.58000000000000007</v>
      </c>
      <c r="L30" s="3">
        <v>2</v>
      </c>
      <c r="M30" s="26">
        <f t="shared" si="0"/>
        <v>0.49000000000000005</v>
      </c>
      <c r="N30" s="26">
        <f t="shared" si="96"/>
        <v>1.0150000000000001</v>
      </c>
      <c r="O30" s="20">
        <v>3</v>
      </c>
      <c r="P30" s="24" t="s">
        <v>142</v>
      </c>
      <c r="Q30" s="5">
        <v>0.71000000000000008</v>
      </c>
      <c r="R30" s="3">
        <v>0.8</v>
      </c>
      <c r="S30" s="5">
        <v>0.78</v>
      </c>
      <c r="T30" s="3">
        <v>0.89000000000000012</v>
      </c>
      <c r="U30" s="5">
        <v>0.81</v>
      </c>
      <c r="V30" s="3">
        <v>0.97</v>
      </c>
      <c r="W30" s="5">
        <v>0.87000000000000011</v>
      </c>
      <c r="X30" s="3">
        <v>1.02</v>
      </c>
      <c r="Y30" s="5">
        <v>0.88000000000000012</v>
      </c>
      <c r="Z30" s="3">
        <v>1.07</v>
      </c>
      <c r="AA30" s="5"/>
      <c r="AB30" s="3"/>
      <c r="AC30" s="5"/>
      <c r="AD30" s="3"/>
      <c r="AE30" s="5"/>
      <c r="AF30" s="3"/>
      <c r="AG30" s="5"/>
      <c r="AH30" s="3"/>
      <c r="AI30" s="5">
        <v>0.91</v>
      </c>
      <c r="AJ30" s="3">
        <v>1.1200000000000001</v>
      </c>
      <c r="AK30" s="9">
        <f t="shared" si="54"/>
        <v>0</v>
      </c>
      <c r="AL30" s="9">
        <f t="shared" si="55"/>
        <v>0</v>
      </c>
      <c r="AM30" s="9">
        <f t="shared" si="56"/>
        <v>0</v>
      </c>
      <c r="AN30" s="9">
        <f t="shared" si="57"/>
        <v>0.75500000000000012</v>
      </c>
      <c r="AO30" s="9">
        <f t="shared" si="58"/>
        <v>0.83500000000000008</v>
      </c>
      <c r="AP30" s="9">
        <f t="shared" si="59"/>
        <v>0.89</v>
      </c>
      <c r="AQ30" s="9">
        <f t="shared" si="60"/>
        <v>0.94500000000000006</v>
      </c>
      <c r="AR30" s="9">
        <f t="shared" si="61"/>
        <v>0.97500000000000009</v>
      </c>
      <c r="AS30" s="9">
        <f t="shared" si="62"/>
        <v>0</v>
      </c>
      <c r="AT30" s="9">
        <f t="shared" si="63"/>
        <v>0</v>
      </c>
      <c r="AU30" s="9">
        <f t="shared" si="64"/>
        <v>0</v>
      </c>
      <c r="AV30" s="7">
        <f>IF($N30&gt;0,$C30*AK30/$N30,0)</f>
        <v>0</v>
      </c>
      <c r="AW30" s="7">
        <f>IF($N30&gt;0,$C30*AL30/$N30,0)</f>
        <v>0</v>
      </c>
      <c r="AX30" s="7">
        <f>IF($N30&gt;0,$C30*AM30/$N30,0)</f>
        <v>0</v>
      </c>
      <c r="AY30" s="7">
        <f>IF($N30&gt;0,$C30*AN30/$N30,0)</f>
        <v>695.49261083743841</v>
      </c>
      <c r="AZ30" s="7">
        <f>IF($N30&gt;0,$C30*AO30/$N30,0)</f>
        <v>769.18719211822656</v>
      </c>
      <c r="BA30" s="7">
        <f>IF($N30&gt;0,$C30*AP30/$N30,0)</f>
        <v>819.85221674876834</v>
      </c>
      <c r="BB30" s="7">
        <f>IF($N30&gt;0,$C30*AQ30/$N30,0)</f>
        <v>870.51724137931024</v>
      </c>
      <c r="BC30" s="7">
        <f>IF($N30&gt;0,$C30*AR30/$N30,0)</f>
        <v>898.15270935960586</v>
      </c>
      <c r="BD30" s="7">
        <f>IF($N30&gt;0,$C30*AS30/$N30,0)</f>
        <v>0</v>
      </c>
      <c r="BE30" s="7">
        <f>IF($N30&gt;0,$C30*AT30/$N30,0)</f>
        <v>0</v>
      </c>
      <c r="BF30" s="7">
        <f>IF($N30&gt;0,$C30*AU30/$N30,0)</f>
        <v>0</v>
      </c>
      <c r="BG30" s="11">
        <f t="shared" si="85"/>
        <v>0</v>
      </c>
      <c r="BH30" s="11">
        <f t="shared" si="86"/>
        <v>0</v>
      </c>
      <c r="BI30" s="11">
        <f t="shared" si="87"/>
        <v>0</v>
      </c>
      <c r="BJ30" s="11">
        <f t="shared" si="88"/>
        <v>0.10596026490066222</v>
      </c>
      <c r="BK30" s="11">
        <f t="shared" si="89"/>
        <v>6.5868263473053773E-2</v>
      </c>
      <c r="BL30" s="11">
        <f t="shared" si="90"/>
        <v>6.1797752808988797E-2</v>
      </c>
      <c r="BM30" s="11">
        <f t="shared" si="91"/>
        <v>3.1746031746031821E-2</v>
      </c>
      <c r="BN30" s="11">
        <f t="shared" si="92"/>
        <v>0</v>
      </c>
      <c r="BO30" s="11">
        <f t="shared" si="93"/>
        <v>0</v>
      </c>
      <c r="BP30" s="11">
        <f t="shared" si="94"/>
        <v>0</v>
      </c>
      <c r="BQ30" s="30">
        <f t="shared" si="2"/>
        <v>0</v>
      </c>
      <c r="BR30" s="30">
        <f t="shared" si="3"/>
        <v>0</v>
      </c>
      <c r="BS30" s="30">
        <f t="shared" si="4"/>
        <v>0</v>
      </c>
      <c r="BT30" s="30">
        <f t="shared" si="5"/>
        <v>0</v>
      </c>
      <c r="BU30" s="30">
        <f t="shared" si="6"/>
        <v>0</v>
      </c>
      <c r="BV30" s="30">
        <f t="shared" si="7"/>
        <v>0</v>
      </c>
      <c r="BW30" s="30">
        <f t="shared" si="8"/>
        <v>0</v>
      </c>
      <c r="BX30" s="30">
        <f t="shared" si="9"/>
        <v>0</v>
      </c>
      <c r="BY30" s="30">
        <f t="shared" si="10"/>
        <v>695.49261083743841</v>
      </c>
      <c r="BZ30" s="30">
        <f t="shared" si="11"/>
        <v>769.18719211822656</v>
      </c>
      <c r="CA30" s="30">
        <f t="shared" si="12"/>
        <v>819.85221674876834</v>
      </c>
      <c r="CB30" s="30">
        <f t="shared" si="13"/>
        <v>870.51724137931024</v>
      </c>
      <c r="CC30" s="30">
        <f t="shared" si="14"/>
        <v>898.15270935960586</v>
      </c>
      <c r="CD30" s="28">
        <f t="shared" si="75"/>
        <v>0</v>
      </c>
      <c r="CE30" s="28">
        <f t="shared" si="15"/>
        <v>0</v>
      </c>
      <c r="CF30" s="28">
        <f t="shared" si="16"/>
        <v>0</v>
      </c>
      <c r="CG30" s="28">
        <f t="shared" si="17"/>
        <v>0</v>
      </c>
      <c r="CH30" s="28">
        <f t="shared" si="18"/>
        <v>0</v>
      </c>
      <c r="CI30" s="28">
        <f t="shared" si="19"/>
        <v>0</v>
      </c>
      <c r="CJ30" s="28">
        <f t="shared" si="20"/>
        <v>0</v>
      </c>
      <c r="CK30" s="28">
        <f t="shared" si="21"/>
        <v>0</v>
      </c>
      <c r="CL30" s="28">
        <f t="shared" si="22"/>
        <v>0.10596026490066222</v>
      </c>
      <c r="CM30" s="28">
        <f t="shared" si="23"/>
        <v>6.5868263473053773E-2</v>
      </c>
      <c r="CN30" s="28">
        <f t="shared" si="24"/>
        <v>6.1797752808988797E-2</v>
      </c>
      <c r="CO30" s="28">
        <f t="shared" si="25"/>
        <v>3.1746031746031821E-2</v>
      </c>
      <c r="CQ30" s="36">
        <f t="shared" si="26"/>
        <v>0</v>
      </c>
      <c r="CR30" s="37">
        <v>2001</v>
      </c>
      <c r="CS30" s="33">
        <f t="shared" si="27"/>
        <v>0</v>
      </c>
      <c r="CT30" s="36">
        <f t="shared" si="28"/>
        <v>0</v>
      </c>
      <c r="CU30" s="37">
        <v>2002</v>
      </c>
      <c r="CV30" s="33">
        <f t="shared" si="29"/>
        <v>0</v>
      </c>
      <c r="CW30" s="36">
        <f t="shared" si="30"/>
        <v>0</v>
      </c>
      <c r="CX30" s="37">
        <v>2003</v>
      </c>
      <c r="CY30" s="33">
        <f t="shared" si="31"/>
        <v>0</v>
      </c>
      <c r="CZ30" s="36">
        <f t="shared" si="32"/>
        <v>0</v>
      </c>
      <c r="DA30" s="37">
        <v>2004</v>
      </c>
      <c r="DB30" s="33">
        <f t="shared" si="33"/>
        <v>0</v>
      </c>
      <c r="DC30" s="36">
        <f t="shared" si="34"/>
        <v>0</v>
      </c>
      <c r="DD30" s="37">
        <v>2005</v>
      </c>
      <c r="DE30" s="33">
        <f t="shared" si="35"/>
        <v>0</v>
      </c>
      <c r="DF30" s="36">
        <f t="shared" si="36"/>
        <v>0</v>
      </c>
      <c r="DG30" s="37">
        <v>2006</v>
      </c>
      <c r="DH30" s="33">
        <f t="shared" si="37"/>
        <v>0</v>
      </c>
      <c r="DI30" s="36">
        <f t="shared" si="38"/>
        <v>0</v>
      </c>
      <c r="DJ30" s="37">
        <v>2007</v>
      </c>
      <c r="DK30" s="33">
        <f t="shared" si="39"/>
        <v>0</v>
      </c>
      <c r="DL30" s="36">
        <f t="shared" si="40"/>
        <v>0</v>
      </c>
      <c r="DM30" s="37">
        <v>2008</v>
      </c>
      <c r="DN30" s="33">
        <f t="shared" si="41"/>
        <v>0</v>
      </c>
      <c r="DO30" s="36">
        <f t="shared" si="42"/>
        <v>0.10596026490066222</v>
      </c>
      <c r="DP30" s="37">
        <v>2009</v>
      </c>
      <c r="DQ30" s="33">
        <f t="shared" si="43"/>
        <v>5</v>
      </c>
      <c r="DR30" s="36">
        <f t="shared" si="44"/>
        <v>6.5868263473053773E-2</v>
      </c>
      <c r="DS30" s="37">
        <v>2010</v>
      </c>
      <c r="DT30" s="33">
        <f t="shared" si="45"/>
        <v>6</v>
      </c>
      <c r="DU30" s="36">
        <f t="shared" si="46"/>
        <v>6.1797752808988797E-2</v>
      </c>
      <c r="DV30" s="37">
        <v>2011</v>
      </c>
      <c r="DW30" s="33">
        <f t="shared" si="47"/>
        <v>7</v>
      </c>
      <c r="DX30" s="36">
        <f t="shared" si="48"/>
        <v>3.1746031746031821E-2</v>
      </c>
      <c r="DY30" s="37">
        <v>2012</v>
      </c>
      <c r="DZ30" s="33">
        <f t="shared" si="49"/>
        <v>8</v>
      </c>
      <c r="EA30" s="34"/>
      <c r="EB30" s="32">
        <f>B30</f>
        <v>8</v>
      </c>
      <c r="EC30" s="32" t="str">
        <f>D30</f>
        <v>f</v>
      </c>
      <c r="ED30" s="32" t="str">
        <f>F30</f>
        <v>LR</v>
      </c>
      <c r="EE30" s="34"/>
      <c r="EF30" s="32">
        <f>B30</f>
        <v>8</v>
      </c>
      <c r="EG30" s="32">
        <f t="shared" si="76"/>
        <v>1</v>
      </c>
      <c r="EH30" s="32">
        <f t="shared" si="77"/>
        <v>2</v>
      </c>
      <c r="EL30" s="12">
        <f t="shared" si="78"/>
        <v>8</v>
      </c>
      <c r="EM30" s="12">
        <f t="shared" si="79"/>
        <v>1</v>
      </c>
      <c r="EN30" s="12">
        <f t="shared" si="80"/>
        <v>2</v>
      </c>
      <c r="EO30">
        <f t="shared" si="51"/>
        <v>0</v>
      </c>
      <c r="EP30">
        <f t="shared" si="52"/>
        <v>2001</v>
      </c>
      <c r="EQ30">
        <f t="shared" si="53"/>
        <v>0</v>
      </c>
    </row>
    <row r="31" spans="1:147" x14ac:dyDescent="0.25">
      <c r="A31" s="12" t="s">
        <v>9</v>
      </c>
      <c r="B31" s="17">
        <f t="shared" si="95"/>
        <v>6</v>
      </c>
      <c r="C31" s="14">
        <v>600</v>
      </c>
      <c r="D31" s="14" t="s">
        <v>2</v>
      </c>
      <c r="E31" s="3"/>
      <c r="F31" s="3" t="s">
        <v>192</v>
      </c>
      <c r="G31" s="3">
        <v>2</v>
      </c>
      <c r="H31" s="3">
        <v>2013</v>
      </c>
      <c r="I31" s="3" t="s">
        <v>92</v>
      </c>
      <c r="J31" s="5">
        <v>0.45</v>
      </c>
      <c r="K31" s="3">
        <v>0.53</v>
      </c>
      <c r="L31" s="3">
        <v>2</v>
      </c>
      <c r="M31" s="26">
        <f t="shared" si="0"/>
        <v>0.49</v>
      </c>
      <c r="N31" s="26">
        <f t="shared" si="96"/>
        <v>0.8</v>
      </c>
      <c r="O31" s="20">
        <v>3</v>
      </c>
      <c r="P31" s="24" t="s">
        <v>142</v>
      </c>
      <c r="Q31" s="5">
        <v>0.51</v>
      </c>
      <c r="R31" s="3">
        <v>0.66000000000000014</v>
      </c>
      <c r="S31" s="5">
        <v>0.63000000000000012</v>
      </c>
      <c r="T31" s="3">
        <v>0.83000000000000007</v>
      </c>
      <c r="U31" s="5">
        <v>0.68000000000000016</v>
      </c>
      <c r="V31" s="3">
        <v>0.85000000000000009</v>
      </c>
      <c r="W31" s="5"/>
      <c r="X31" s="3"/>
      <c r="Y31" s="5"/>
      <c r="Z31" s="3"/>
      <c r="AA31" s="5"/>
      <c r="AB31" s="3"/>
      <c r="AC31" s="5"/>
      <c r="AD31" s="3"/>
      <c r="AE31" s="5"/>
      <c r="AF31" s="3"/>
      <c r="AG31" s="5"/>
      <c r="AH31" s="3"/>
      <c r="AI31" s="5">
        <v>0.70000000000000007</v>
      </c>
      <c r="AJ31" s="3">
        <v>0.9</v>
      </c>
      <c r="AK31" s="9">
        <f t="shared" si="54"/>
        <v>0</v>
      </c>
      <c r="AL31" s="9">
        <f t="shared" si="55"/>
        <v>0</v>
      </c>
      <c r="AM31" s="9">
        <f t="shared" si="56"/>
        <v>0</v>
      </c>
      <c r="AN31" s="9">
        <f t="shared" si="57"/>
        <v>0.58500000000000008</v>
      </c>
      <c r="AO31" s="9">
        <f t="shared" si="58"/>
        <v>0.73000000000000009</v>
      </c>
      <c r="AP31" s="9">
        <f t="shared" si="59"/>
        <v>0.76500000000000012</v>
      </c>
      <c r="AQ31" s="9">
        <f t="shared" si="60"/>
        <v>0</v>
      </c>
      <c r="AR31" s="9">
        <f t="shared" si="61"/>
        <v>0</v>
      </c>
      <c r="AS31" s="9">
        <f t="shared" si="62"/>
        <v>0</v>
      </c>
      <c r="AT31" s="9">
        <f t="shared" si="63"/>
        <v>0</v>
      </c>
      <c r="AU31" s="9">
        <f t="shared" si="64"/>
        <v>0</v>
      </c>
      <c r="AV31" s="7">
        <f>IF($N31&gt;0,$C31*AK31/$N31,0)</f>
        <v>0</v>
      </c>
      <c r="AW31" s="7">
        <f>IF($N31&gt;0,$C31*AL31/$N31,0)</f>
        <v>0</v>
      </c>
      <c r="AX31" s="7">
        <f>IF($N31&gt;0,$C31*AM31/$N31,0)</f>
        <v>0</v>
      </c>
      <c r="AY31" s="7">
        <f>IF($N31&gt;0,$C31*AN31/$N31,0)</f>
        <v>438.75000000000006</v>
      </c>
      <c r="AZ31" s="7">
        <f>IF($N31&gt;0,$C31*AO31/$N31,0)</f>
        <v>547.5</v>
      </c>
      <c r="BA31" s="7">
        <f>IF($N31&gt;0,$C31*AP31/$N31,0)</f>
        <v>573.75</v>
      </c>
      <c r="BB31" s="7">
        <f>IF($N31&gt;0,$C31*AQ31/$N31,0)</f>
        <v>0</v>
      </c>
      <c r="BC31" s="7">
        <f>IF($N31&gt;0,$C31*AR31/$N31,0)</f>
        <v>0</v>
      </c>
      <c r="BD31" s="7">
        <f>IF($N31&gt;0,$C31*AS31/$N31,0)</f>
        <v>0</v>
      </c>
      <c r="BE31" s="7">
        <f>IF($N31&gt;0,$C31*AT31/$N31,0)</f>
        <v>0</v>
      </c>
      <c r="BF31" s="7">
        <f>IF($N31&gt;0,$C31*AU31/$N31,0)</f>
        <v>0</v>
      </c>
      <c r="BG31" s="11">
        <f t="shared" si="85"/>
        <v>0</v>
      </c>
      <c r="BH31" s="11">
        <f t="shared" si="86"/>
        <v>0</v>
      </c>
      <c r="BI31" s="11">
        <f t="shared" si="87"/>
        <v>0</v>
      </c>
      <c r="BJ31" s="11">
        <f t="shared" si="88"/>
        <v>0.2478632478632477</v>
      </c>
      <c r="BK31" s="11">
        <f t="shared" si="89"/>
        <v>4.7945205479452052E-2</v>
      </c>
      <c r="BL31" s="11">
        <f t="shared" si="90"/>
        <v>0</v>
      </c>
      <c r="BM31" s="11">
        <f t="shared" si="91"/>
        <v>0</v>
      </c>
      <c r="BN31" s="11">
        <f t="shared" si="92"/>
        <v>0</v>
      </c>
      <c r="BO31" s="11">
        <f t="shared" si="93"/>
        <v>0</v>
      </c>
      <c r="BP31" s="11">
        <f t="shared" si="94"/>
        <v>0</v>
      </c>
      <c r="BQ31" s="30">
        <f t="shared" si="2"/>
        <v>0</v>
      </c>
      <c r="BR31" s="30">
        <f t="shared" si="3"/>
        <v>0</v>
      </c>
      <c r="BS31" s="30">
        <f t="shared" si="4"/>
        <v>0</v>
      </c>
      <c r="BT31" s="30">
        <f t="shared" si="5"/>
        <v>0</v>
      </c>
      <c r="BU31" s="30">
        <f t="shared" si="6"/>
        <v>0</v>
      </c>
      <c r="BV31" s="30">
        <f t="shared" si="7"/>
        <v>0</v>
      </c>
      <c r="BW31" s="30">
        <f t="shared" si="8"/>
        <v>0</v>
      </c>
      <c r="BX31" s="30">
        <f t="shared" si="9"/>
        <v>0</v>
      </c>
      <c r="BY31" s="30">
        <f t="shared" si="10"/>
        <v>0</v>
      </c>
      <c r="BZ31" s="30">
        <f t="shared" si="11"/>
        <v>0</v>
      </c>
      <c r="CA31" s="30">
        <f t="shared" si="12"/>
        <v>438.75000000000006</v>
      </c>
      <c r="CB31" s="30">
        <f t="shared" si="13"/>
        <v>547.5</v>
      </c>
      <c r="CC31" s="30">
        <f t="shared" si="14"/>
        <v>573.75</v>
      </c>
      <c r="CD31" s="28">
        <f t="shared" si="75"/>
        <v>0</v>
      </c>
      <c r="CE31" s="28">
        <f t="shared" si="15"/>
        <v>0</v>
      </c>
      <c r="CF31" s="28">
        <f t="shared" si="16"/>
        <v>0</v>
      </c>
      <c r="CG31" s="28">
        <f t="shared" si="17"/>
        <v>0</v>
      </c>
      <c r="CH31" s="28">
        <f t="shared" si="18"/>
        <v>0</v>
      </c>
      <c r="CI31" s="28">
        <f t="shared" si="19"/>
        <v>0</v>
      </c>
      <c r="CJ31" s="28">
        <f t="shared" si="20"/>
        <v>0</v>
      </c>
      <c r="CK31" s="28">
        <f t="shared" si="21"/>
        <v>0</v>
      </c>
      <c r="CL31" s="28">
        <f t="shared" si="22"/>
        <v>0</v>
      </c>
      <c r="CM31" s="28">
        <f t="shared" si="23"/>
        <v>0</v>
      </c>
      <c r="CN31" s="28">
        <f t="shared" si="24"/>
        <v>0.2478632478632477</v>
      </c>
      <c r="CO31" s="28">
        <f t="shared" si="25"/>
        <v>4.7945205479452052E-2</v>
      </c>
      <c r="CQ31" s="36">
        <f t="shared" si="26"/>
        <v>0</v>
      </c>
      <c r="CR31" s="37">
        <v>2001</v>
      </c>
      <c r="CS31" s="33">
        <f t="shared" si="27"/>
        <v>0</v>
      </c>
      <c r="CT31" s="36">
        <f t="shared" si="28"/>
        <v>0</v>
      </c>
      <c r="CU31" s="37">
        <v>2002</v>
      </c>
      <c r="CV31" s="33">
        <f t="shared" si="29"/>
        <v>0</v>
      </c>
      <c r="CW31" s="36">
        <f t="shared" si="30"/>
        <v>0</v>
      </c>
      <c r="CX31" s="37">
        <v>2003</v>
      </c>
      <c r="CY31" s="33">
        <f t="shared" si="31"/>
        <v>0</v>
      </c>
      <c r="CZ31" s="36">
        <f t="shared" si="32"/>
        <v>0</v>
      </c>
      <c r="DA31" s="37">
        <v>2004</v>
      </c>
      <c r="DB31" s="33">
        <f t="shared" si="33"/>
        <v>0</v>
      </c>
      <c r="DC31" s="36">
        <f t="shared" si="34"/>
        <v>0</v>
      </c>
      <c r="DD31" s="37">
        <v>2005</v>
      </c>
      <c r="DE31" s="33">
        <f t="shared" si="35"/>
        <v>0</v>
      </c>
      <c r="DF31" s="36">
        <f t="shared" si="36"/>
        <v>0</v>
      </c>
      <c r="DG31" s="37">
        <v>2006</v>
      </c>
      <c r="DH31" s="33">
        <f t="shared" si="37"/>
        <v>0</v>
      </c>
      <c r="DI31" s="36">
        <f t="shared" si="38"/>
        <v>0</v>
      </c>
      <c r="DJ31" s="37">
        <v>2007</v>
      </c>
      <c r="DK31" s="33">
        <f t="shared" si="39"/>
        <v>0</v>
      </c>
      <c r="DL31" s="36">
        <f t="shared" si="40"/>
        <v>0</v>
      </c>
      <c r="DM31" s="37">
        <v>2008</v>
      </c>
      <c r="DN31" s="33">
        <f t="shared" si="41"/>
        <v>0</v>
      </c>
      <c r="DO31" s="36">
        <f t="shared" si="42"/>
        <v>0</v>
      </c>
      <c r="DP31" s="37">
        <v>2009</v>
      </c>
      <c r="DQ31" s="33">
        <f t="shared" si="43"/>
        <v>0</v>
      </c>
      <c r="DR31" s="36">
        <f t="shared" si="44"/>
        <v>0</v>
      </c>
      <c r="DS31" s="37">
        <v>2010</v>
      </c>
      <c r="DT31" s="33">
        <f t="shared" si="45"/>
        <v>0</v>
      </c>
      <c r="DU31" s="36">
        <f t="shared" si="46"/>
        <v>0.2478632478632477</v>
      </c>
      <c r="DV31" s="37">
        <v>2011</v>
      </c>
      <c r="DW31" s="33">
        <f t="shared" si="47"/>
        <v>5</v>
      </c>
      <c r="DX31" s="36">
        <f t="shared" si="48"/>
        <v>4.7945205479452052E-2</v>
      </c>
      <c r="DY31" s="37">
        <v>2012</v>
      </c>
      <c r="DZ31" s="33">
        <f t="shared" si="49"/>
        <v>6</v>
      </c>
      <c r="EA31" s="34"/>
      <c r="EB31" s="32">
        <f>B31</f>
        <v>6</v>
      </c>
      <c r="EC31" s="32" t="str">
        <f>D31</f>
        <v>f</v>
      </c>
      <c r="ED31" s="32" t="str">
        <f>F31</f>
        <v>L?R</v>
      </c>
      <c r="EE31" s="34"/>
      <c r="EF31" s="32">
        <f>B31</f>
        <v>6</v>
      </c>
      <c r="EG31" s="32">
        <f t="shared" si="76"/>
        <v>1</v>
      </c>
      <c r="EH31" s="32">
        <f t="shared" si="77"/>
        <v>3</v>
      </c>
      <c r="EL31" s="12">
        <f t="shared" si="78"/>
        <v>6</v>
      </c>
      <c r="EM31" s="12">
        <f t="shared" si="79"/>
        <v>1</v>
      </c>
      <c r="EN31" s="12">
        <f t="shared" si="80"/>
        <v>3</v>
      </c>
      <c r="EO31">
        <f t="shared" si="51"/>
        <v>0</v>
      </c>
      <c r="EP31">
        <f t="shared" si="52"/>
        <v>2001</v>
      </c>
      <c r="EQ31">
        <f t="shared" si="53"/>
        <v>0</v>
      </c>
    </row>
    <row r="32" spans="1:147" x14ac:dyDescent="0.25">
      <c r="A32" s="12">
        <v>878</v>
      </c>
      <c r="B32" s="17">
        <f t="shared" si="95"/>
        <v>6</v>
      </c>
      <c r="C32" s="14">
        <v>434</v>
      </c>
      <c r="D32" s="14" t="s">
        <v>2</v>
      </c>
      <c r="E32" s="3"/>
      <c r="F32" s="3" t="s">
        <v>4</v>
      </c>
      <c r="G32" s="3">
        <v>2</v>
      </c>
      <c r="H32" s="3">
        <v>2008</v>
      </c>
      <c r="I32" s="3" t="s">
        <v>92</v>
      </c>
      <c r="J32" s="5">
        <v>0.47000000000000003</v>
      </c>
      <c r="K32" s="3">
        <v>0.51</v>
      </c>
      <c r="L32" s="3">
        <v>1</v>
      </c>
      <c r="M32" s="26">
        <f t="shared" si="0"/>
        <v>0.49</v>
      </c>
      <c r="N32" s="26">
        <f t="shared" si="96"/>
        <v>0.69000000000000017</v>
      </c>
      <c r="O32" s="20">
        <v>3</v>
      </c>
      <c r="P32" s="24" t="s">
        <v>142</v>
      </c>
      <c r="Q32" s="5">
        <v>0.52</v>
      </c>
      <c r="R32" s="3">
        <v>0.54</v>
      </c>
      <c r="S32" s="5">
        <v>0.58000000000000007</v>
      </c>
      <c r="T32" s="3">
        <v>0.65000000000000013</v>
      </c>
      <c r="U32" s="5">
        <v>0.63000000000000012</v>
      </c>
      <c r="V32" s="3">
        <v>0.70000000000000007</v>
      </c>
      <c r="W32" s="5"/>
      <c r="X32" s="3"/>
      <c r="Y32" s="5"/>
      <c r="Z32" s="3"/>
      <c r="AA32" s="5"/>
      <c r="AB32" s="3"/>
      <c r="AC32" s="5"/>
      <c r="AD32" s="3"/>
      <c r="AE32" s="5"/>
      <c r="AF32" s="3"/>
      <c r="AG32" s="5"/>
      <c r="AH32" s="3"/>
      <c r="AI32" s="5">
        <v>0.65000000000000013</v>
      </c>
      <c r="AJ32" s="3">
        <v>0.73000000000000009</v>
      </c>
      <c r="AK32" s="9">
        <f t="shared" si="54"/>
        <v>0</v>
      </c>
      <c r="AL32" s="9">
        <f t="shared" si="55"/>
        <v>0</v>
      </c>
      <c r="AM32" s="9">
        <f t="shared" si="56"/>
        <v>0</v>
      </c>
      <c r="AN32" s="9">
        <f t="shared" si="57"/>
        <v>0.53</v>
      </c>
      <c r="AO32" s="9">
        <f t="shared" si="58"/>
        <v>0.6150000000000001</v>
      </c>
      <c r="AP32" s="9">
        <f t="shared" si="59"/>
        <v>0.66500000000000004</v>
      </c>
      <c r="AQ32" s="9">
        <f t="shared" si="60"/>
        <v>0</v>
      </c>
      <c r="AR32" s="9">
        <f t="shared" si="61"/>
        <v>0</v>
      </c>
      <c r="AS32" s="9">
        <f t="shared" si="62"/>
        <v>0</v>
      </c>
      <c r="AT32" s="9">
        <f t="shared" si="63"/>
        <v>0</v>
      </c>
      <c r="AU32" s="9">
        <f t="shared" si="64"/>
        <v>0</v>
      </c>
      <c r="AV32" s="7">
        <f>IF($N32&gt;0,$C32*AK32/$N32,0)</f>
        <v>0</v>
      </c>
      <c r="AW32" s="7">
        <f>IF($N32&gt;0,$C32*AL32/$N32,0)</f>
        <v>0</v>
      </c>
      <c r="AX32" s="7">
        <f>IF($N32&gt;0,$C32*AM32/$N32,0)</f>
        <v>0</v>
      </c>
      <c r="AY32" s="7">
        <f>IF($N32&gt;0,$C32*AN32/$N32,0)</f>
        <v>333.36231884057963</v>
      </c>
      <c r="AZ32" s="7">
        <f>IF($N32&gt;0,$C32*AO32/$N32,0)</f>
        <v>386.82608695652169</v>
      </c>
      <c r="BA32" s="7">
        <f>IF($N32&gt;0,$C32*AP32/$N32,0)</f>
        <v>418.27536231884051</v>
      </c>
      <c r="BB32" s="7">
        <f>IF($N32&gt;0,$C32*AQ32/$N32,0)</f>
        <v>0</v>
      </c>
      <c r="BC32" s="7">
        <f>IF($N32&gt;0,$C32*AR32/$N32,0)</f>
        <v>0</v>
      </c>
      <c r="BD32" s="7">
        <f>IF($N32&gt;0,$C32*AS32/$N32,0)</f>
        <v>0</v>
      </c>
      <c r="BE32" s="7">
        <f>IF($N32&gt;0,$C32*AT32/$N32,0)</f>
        <v>0</v>
      </c>
      <c r="BF32" s="7">
        <f>IF($N32&gt;0,$C32*AU32/$N32,0)</f>
        <v>0</v>
      </c>
      <c r="BG32" s="11">
        <f t="shared" si="85"/>
        <v>0</v>
      </c>
      <c r="BH32" s="11">
        <f t="shared" si="86"/>
        <v>0</v>
      </c>
      <c r="BI32" s="11">
        <f t="shared" si="87"/>
        <v>0</v>
      </c>
      <c r="BJ32" s="11">
        <f t="shared" si="88"/>
        <v>0.16037735849056617</v>
      </c>
      <c r="BK32" s="11">
        <f t="shared" si="89"/>
        <v>8.1300813008130024E-2</v>
      </c>
      <c r="BL32" s="11">
        <f t="shared" si="90"/>
        <v>0</v>
      </c>
      <c r="BM32" s="11">
        <f t="shared" si="91"/>
        <v>0</v>
      </c>
      <c r="BN32" s="11">
        <f t="shared" si="92"/>
        <v>0</v>
      </c>
      <c r="BO32" s="11">
        <f t="shared" si="93"/>
        <v>0</v>
      </c>
      <c r="BP32" s="11">
        <f t="shared" si="94"/>
        <v>0</v>
      </c>
      <c r="BQ32" s="30">
        <f t="shared" si="2"/>
        <v>0</v>
      </c>
      <c r="BR32" s="30">
        <f t="shared" si="3"/>
        <v>0</v>
      </c>
      <c r="BS32" s="30">
        <f t="shared" si="4"/>
        <v>0</v>
      </c>
      <c r="BT32" s="30">
        <f t="shared" si="5"/>
        <v>0</v>
      </c>
      <c r="BU32" s="30">
        <f t="shared" si="6"/>
        <v>0</v>
      </c>
      <c r="BV32" s="30">
        <f t="shared" si="7"/>
        <v>333.36231884057963</v>
      </c>
      <c r="BW32" s="30">
        <f t="shared" si="8"/>
        <v>386.82608695652169</v>
      </c>
      <c r="BX32" s="30">
        <f t="shared" si="9"/>
        <v>418.27536231884051</v>
      </c>
      <c r="BY32" s="30">
        <f t="shared" si="10"/>
        <v>0</v>
      </c>
      <c r="BZ32" s="30">
        <f t="shared" si="11"/>
        <v>0</v>
      </c>
      <c r="CA32" s="30">
        <f t="shared" si="12"/>
        <v>0</v>
      </c>
      <c r="CB32" s="30">
        <f t="shared" si="13"/>
        <v>0</v>
      </c>
      <c r="CC32" s="30">
        <f t="shared" si="14"/>
        <v>0</v>
      </c>
      <c r="CD32" s="28">
        <f t="shared" si="75"/>
        <v>0</v>
      </c>
      <c r="CE32" s="28">
        <f t="shared" si="15"/>
        <v>0</v>
      </c>
      <c r="CF32" s="28">
        <f t="shared" si="16"/>
        <v>0</v>
      </c>
      <c r="CG32" s="28">
        <f t="shared" si="17"/>
        <v>0</v>
      </c>
      <c r="CH32" s="28">
        <f t="shared" si="18"/>
        <v>0</v>
      </c>
      <c r="CI32" s="28">
        <f t="shared" si="19"/>
        <v>0.16037735849056617</v>
      </c>
      <c r="CJ32" s="28">
        <f t="shared" si="20"/>
        <v>8.1300813008130024E-2</v>
      </c>
      <c r="CK32" s="28">
        <f t="shared" si="21"/>
        <v>0</v>
      </c>
      <c r="CL32" s="28">
        <f t="shared" si="22"/>
        <v>0</v>
      </c>
      <c r="CM32" s="28">
        <f t="shared" si="23"/>
        <v>0</v>
      </c>
      <c r="CN32" s="28">
        <f t="shared" si="24"/>
        <v>0</v>
      </c>
      <c r="CO32" s="28">
        <f t="shared" si="25"/>
        <v>0</v>
      </c>
      <c r="CQ32" s="36">
        <f t="shared" si="26"/>
        <v>0</v>
      </c>
      <c r="CR32" s="37">
        <v>2001</v>
      </c>
      <c r="CS32" s="33">
        <f t="shared" si="27"/>
        <v>0</v>
      </c>
      <c r="CT32" s="36">
        <f t="shared" si="28"/>
        <v>0</v>
      </c>
      <c r="CU32" s="37">
        <v>2002</v>
      </c>
      <c r="CV32" s="33">
        <f t="shared" si="29"/>
        <v>0</v>
      </c>
      <c r="CW32" s="36">
        <f t="shared" si="30"/>
        <v>0</v>
      </c>
      <c r="CX32" s="37">
        <v>2003</v>
      </c>
      <c r="CY32" s="33">
        <f t="shared" si="31"/>
        <v>0</v>
      </c>
      <c r="CZ32" s="36">
        <f t="shared" si="32"/>
        <v>0</v>
      </c>
      <c r="DA32" s="37">
        <v>2004</v>
      </c>
      <c r="DB32" s="33">
        <f t="shared" si="33"/>
        <v>0</v>
      </c>
      <c r="DC32" s="36">
        <f t="shared" si="34"/>
        <v>0</v>
      </c>
      <c r="DD32" s="37">
        <v>2005</v>
      </c>
      <c r="DE32" s="33">
        <f t="shared" si="35"/>
        <v>0</v>
      </c>
      <c r="DF32" s="36">
        <f t="shared" si="36"/>
        <v>0.16037735849056617</v>
      </c>
      <c r="DG32" s="37">
        <v>2006</v>
      </c>
      <c r="DH32" s="33">
        <f t="shared" si="37"/>
        <v>5</v>
      </c>
      <c r="DI32" s="36">
        <f t="shared" si="38"/>
        <v>8.1300813008130024E-2</v>
      </c>
      <c r="DJ32" s="37">
        <v>2007</v>
      </c>
      <c r="DK32" s="33">
        <f t="shared" si="39"/>
        <v>6</v>
      </c>
      <c r="DL32" s="36">
        <f t="shared" si="40"/>
        <v>0</v>
      </c>
      <c r="DM32" s="37">
        <v>2008</v>
      </c>
      <c r="DN32" s="33">
        <f t="shared" si="41"/>
        <v>0</v>
      </c>
      <c r="DO32" s="36">
        <f t="shared" si="42"/>
        <v>0</v>
      </c>
      <c r="DP32" s="37">
        <v>2009</v>
      </c>
      <c r="DQ32" s="33">
        <f t="shared" si="43"/>
        <v>0</v>
      </c>
      <c r="DR32" s="36">
        <f t="shared" si="44"/>
        <v>0</v>
      </c>
      <c r="DS32" s="37">
        <v>2010</v>
      </c>
      <c r="DT32" s="33">
        <f t="shared" si="45"/>
        <v>0</v>
      </c>
      <c r="DU32" s="36">
        <f t="shared" si="46"/>
        <v>0</v>
      </c>
      <c r="DV32" s="37">
        <v>2011</v>
      </c>
      <c r="DW32" s="33">
        <f t="shared" si="47"/>
        <v>0</v>
      </c>
      <c r="DX32" s="36">
        <f t="shared" si="48"/>
        <v>0</v>
      </c>
      <c r="DY32" s="37">
        <v>2012</v>
      </c>
      <c r="DZ32" s="33">
        <f t="shared" si="49"/>
        <v>0</v>
      </c>
      <c r="EA32" s="34"/>
      <c r="EB32" s="32">
        <f>B32</f>
        <v>6</v>
      </c>
      <c r="EC32" s="32" t="str">
        <f>D32</f>
        <v>f</v>
      </c>
      <c r="ED32" s="32" t="str">
        <f>F32</f>
        <v>RR</v>
      </c>
      <c r="EE32" s="34"/>
      <c r="EF32" s="32">
        <f>B32</f>
        <v>6</v>
      </c>
      <c r="EG32" s="32">
        <f t="shared" si="76"/>
        <v>1</v>
      </c>
      <c r="EH32" s="32">
        <f t="shared" si="77"/>
        <v>1</v>
      </c>
      <c r="EL32" s="12">
        <f t="shared" si="78"/>
        <v>6</v>
      </c>
      <c r="EM32" s="12">
        <f t="shared" si="79"/>
        <v>1</v>
      </c>
      <c r="EN32" s="12">
        <f t="shared" si="80"/>
        <v>1</v>
      </c>
      <c r="EO32">
        <f t="shared" si="51"/>
        <v>0</v>
      </c>
      <c r="EP32">
        <f t="shared" si="52"/>
        <v>2001</v>
      </c>
      <c r="EQ32">
        <f t="shared" si="53"/>
        <v>0</v>
      </c>
    </row>
    <row r="33" spans="1:147" x14ac:dyDescent="0.25">
      <c r="A33" s="12" t="s">
        <v>8</v>
      </c>
      <c r="B33" s="17">
        <f t="shared" si="95"/>
        <v>6</v>
      </c>
      <c r="C33" s="14">
        <v>596</v>
      </c>
      <c r="D33" s="14" t="s">
        <v>2</v>
      </c>
      <c r="E33" s="3"/>
      <c r="F33" s="3" t="s">
        <v>4</v>
      </c>
      <c r="G33" s="3">
        <v>2</v>
      </c>
      <c r="H33" s="3">
        <v>2013</v>
      </c>
      <c r="I33" s="3" t="s">
        <v>92</v>
      </c>
      <c r="J33" s="5">
        <v>0.48000000000000004</v>
      </c>
      <c r="K33" s="3">
        <v>0.55000000000000004</v>
      </c>
      <c r="L33" s="3">
        <v>2</v>
      </c>
      <c r="M33" s="26">
        <f t="shared" si="0"/>
        <v>0.51500000000000001</v>
      </c>
      <c r="N33" s="26">
        <f t="shared" si="96"/>
        <v>0.83000000000000007</v>
      </c>
      <c r="O33" s="20">
        <v>3</v>
      </c>
      <c r="P33" s="24"/>
      <c r="Q33" s="5">
        <v>0.56000000000000005</v>
      </c>
      <c r="R33" s="3">
        <v>0.70000000000000007</v>
      </c>
      <c r="S33" s="5">
        <v>0.65000000000000013</v>
      </c>
      <c r="T33" s="3">
        <v>0.83000000000000007</v>
      </c>
      <c r="U33" s="5">
        <v>0.68000000000000016</v>
      </c>
      <c r="V33" s="3">
        <v>0.88000000000000012</v>
      </c>
      <c r="W33" s="5"/>
      <c r="X33" s="3"/>
      <c r="Y33" s="5"/>
      <c r="Z33" s="3"/>
      <c r="AA33" s="5"/>
      <c r="AB33" s="3"/>
      <c r="AC33" s="5"/>
      <c r="AD33" s="3"/>
      <c r="AE33" s="5"/>
      <c r="AF33" s="3"/>
      <c r="AG33" s="5"/>
      <c r="AH33" s="3"/>
      <c r="AI33" s="5">
        <v>0.73000000000000009</v>
      </c>
      <c r="AJ33" s="3">
        <v>0.93</v>
      </c>
      <c r="AK33" s="9">
        <f t="shared" si="54"/>
        <v>0</v>
      </c>
      <c r="AL33" s="9">
        <f t="shared" si="55"/>
        <v>0</v>
      </c>
      <c r="AM33" s="9">
        <f t="shared" si="56"/>
        <v>0</v>
      </c>
      <c r="AN33" s="9">
        <f t="shared" si="57"/>
        <v>0.63000000000000012</v>
      </c>
      <c r="AO33" s="9">
        <f t="shared" si="58"/>
        <v>0.7400000000000001</v>
      </c>
      <c r="AP33" s="9">
        <f t="shared" si="59"/>
        <v>0.78000000000000014</v>
      </c>
      <c r="AQ33" s="9">
        <f t="shared" si="60"/>
        <v>0</v>
      </c>
      <c r="AR33" s="9">
        <f t="shared" si="61"/>
        <v>0</v>
      </c>
      <c r="AS33" s="9">
        <f t="shared" si="62"/>
        <v>0</v>
      </c>
      <c r="AT33" s="9">
        <f t="shared" si="63"/>
        <v>0</v>
      </c>
      <c r="AU33" s="9">
        <f t="shared" si="64"/>
        <v>0</v>
      </c>
      <c r="AV33" s="7">
        <f>IF($N33&gt;0,$C33*AK33/$N33,0)</f>
        <v>0</v>
      </c>
      <c r="AW33" s="7">
        <f>IF($N33&gt;0,$C33*AL33/$N33,0)</f>
        <v>0</v>
      </c>
      <c r="AX33" s="7">
        <f>IF($N33&gt;0,$C33*AM33/$N33,0)</f>
        <v>0</v>
      </c>
      <c r="AY33" s="7">
        <f>IF($N33&gt;0,$C33*AN33/$N33,0)</f>
        <v>452.38554216867476</v>
      </c>
      <c r="AZ33" s="7">
        <f>IF($N33&gt;0,$C33*AO33/$N33,0)</f>
        <v>531.37349397590367</v>
      </c>
      <c r="BA33" s="7">
        <f>IF($N33&gt;0,$C33*AP33/$N33,0)</f>
        <v>560.09638554216872</v>
      </c>
      <c r="BB33" s="7">
        <f>IF($N33&gt;0,$C33*AQ33/$N33,0)</f>
        <v>0</v>
      </c>
      <c r="BC33" s="7">
        <f>IF($N33&gt;0,$C33*AR33/$N33,0)</f>
        <v>0</v>
      </c>
      <c r="BD33" s="7">
        <f>IF($N33&gt;0,$C33*AS33/$N33,0)</f>
        <v>0</v>
      </c>
      <c r="BE33" s="7">
        <f>IF($N33&gt;0,$C33*AT33/$N33,0)</f>
        <v>0</v>
      </c>
      <c r="BF33" s="7">
        <f>IF($N33&gt;0,$C33*AU33/$N33,0)</f>
        <v>0</v>
      </c>
      <c r="BG33" s="11">
        <f t="shared" si="85"/>
        <v>0</v>
      </c>
      <c r="BH33" s="11">
        <f t="shared" si="86"/>
        <v>0</v>
      </c>
      <c r="BI33" s="11">
        <f t="shared" si="87"/>
        <v>0</v>
      </c>
      <c r="BJ33" s="11">
        <f t="shared" si="88"/>
        <v>0.17460317460317457</v>
      </c>
      <c r="BK33" s="11">
        <f t="shared" si="89"/>
        <v>5.4054054054054022E-2</v>
      </c>
      <c r="BL33" s="11">
        <f t="shared" si="90"/>
        <v>0</v>
      </c>
      <c r="BM33" s="11">
        <f t="shared" si="91"/>
        <v>0</v>
      </c>
      <c r="BN33" s="11">
        <f t="shared" si="92"/>
        <v>0</v>
      </c>
      <c r="BO33" s="11">
        <f t="shared" si="93"/>
        <v>0</v>
      </c>
      <c r="BP33" s="11">
        <f t="shared" si="94"/>
        <v>0</v>
      </c>
      <c r="BQ33" s="30">
        <f t="shared" si="2"/>
        <v>0</v>
      </c>
      <c r="BR33" s="30">
        <f t="shared" si="3"/>
        <v>0</v>
      </c>
      <c r="BS33" s="30">
        <f t="shared" si="4"/>
        <v>0</v>
      </c>
      <c r="BT33" s="30">
        <f t="shared" si="5"/>
        <v>0</v>
      </c>
      <c r="BU33" s="30">
        <f t="shared" si="6"/>
        <v>0</v>
      </c>
      <c r="BV33" s="30">
        <f t="shared" si="7"/>
        <v>0</v>
      </c>
      <c r="BW33" s="30">
        <f t="shared" si="8"/>
        <v>0</v>
      </c>
      <c r="BX33" s="30">
        <f t="shared" si="9"/>
        <v>0</v>
      </c>
      <c r="BY33" s="30">
        <f t="shared" si="10"/>
        <v>0</v>
      </c>
      <c r="BZ33" s="30">
        <f t="shared" si="11"/>
        <v>0</v>
      </c>
      <c r="CA33" s="30">
        <f t="shared" si="12"/>
        <v>452.38554216867476</v>
      </c>
      <c r="CB33" s="30">
        <f t="shared" si="13"/>
        <v>531.37349397590367</v>
      </c>
      <c r="CC33" s="30">
        <f t="shared" si="14"/>
        <v>560.09638554216872</v>
      </c>
      <c r="CD33" s="28">
        <f t="shared" si="75"/>
        <v>0</v>
      </c>
      <c r="CE33" s="28">
        <f t="shared" si="15"/>
        <v>0</v>
      </c>
      <c r="CF33" s="28">
        <f t="shared" si="16"/>
        <v>0</v>
      </c>
      <c r="CG33" s="28">
        <f t="shared" si="17"/>
        <v>0</v>
      </c>
      <c r="CH33" s="28">
        <f t="shared" si="18"/>
        <v>0</v>
      </c>
      <c r="CI33" s="28">
        <f t="shared" si="19"/>
        <v>0</v>
      </c>
      <c r="CJ33" s="28">
        <f t="shared" si="20"/>
        <v>0</v>
      </c>
      <c r="CK33" s="28">
        <f t="shared" si="21"/>
        <v>0</v>
      </c>
      <c r="CL33" s="28">
        <f t="shared" si="22"/>
        <v>0</v>
      </c>
      <c r="CM33" s="28">
        <f t="shared" si="23"/>
        <v>0</v>
      </c>
      <c r="CN33" s="28">
        <f t="shared" si="24"/>
        <v>0.17460317460317457</v>
      </c>
      <c r="CO33" s="28">
        <f t="shared" si="25"/>
        <v>5.4054054054054022E-2</v>
      </c>
      <c r="CQ33" s="36">
        <f t="shared" si="26"/>
        <v>0</v>
      </c>
      <c r="CR33" s="37">
        <v>2001</v>
      </c>
      <c r="CS33" s="33">
        <f t="shared" si="27"/>
        <v>0</v>
      </c>
      <c r="CT33" s="36">
        <f t="shared" si="28"/>
        <v>0</v>
      </c>
      <c r="CU33" s="37">
        <v>2002</v>
      </c>
      <c r="CV33" s="33">
        <f t="shared" si="29"/>
        <v>0</v>
      </c>
      <c r="CW33" s="36">
        <f t="shared" si="30"/>
        <v>0</v>
      </c>
      <c r="CX33" s="37">
        <v>2003</v>
      </c>
      <c r="CY33" s="33">
        <f t="shared" si="31"/>
        <v>0</v>
      </c>
      <c r="CZ33" s="36">
        <f t="shared" si="32"/>
        <v>0</v>
      </c>
      <c r="DA33" s="37">
        <v>2004</v>
      </c>
      <c r="DB33" s="33">
        <f t="shared" si="33"/>
        <v>0</v>
      </c>
      <c r="DC33" s="36">
        <f t="shared" si="34"/>
        <v>0</v>
      </c>
      <c r="DD33" s="37">
        <v>2005</v>
      </c>
      <c r="DE33" s="33">
        <f t="shared" si="35"/>
        <v>0</v>
      </c>
      <c r="DF33" s="36">
        <f t="shared" si="36"/>
        <v>0</v>
      </c>
      <c r="DG33" s="37">
        <v>2006</v>
      </c>
      <c r="DH33" s="33">
        <f t="shared" si="37"/>
        <v>0</v>
      </c>
      <c r="DI33" s="36">
        <f t="shared" si="38"/>
        <v>0</v>
      </c>
      <c r="DJ33" s="37">
        <v>2007</v>
      </c>
      <c r="DK33" s="33">
        <f t="shared" si="39"/>
        <v>0</v>
      </c>
      <c r="DL33" s="36">
        <f t="shared" si="40"/>
        <v>0</v>
      </c>
      <c r="DM33" s="37">
        <v>2008</v>
      </c>
      <c r="DN33" s="33">
        <f t="shared" si="41"/>
        <v>0</v>
      </c>
      <c r="DO33" s="36">
        <f t="shared" si="42"/>
        <v>0</v>
      </c>
      <c r="DP33" s="37">
        <v>2009</v>
      </c>
      <c r="DQ33" s="33">
        <f t="shared" si="43"/>
        <v>0</v>
      </c>
      <c r="DR33" s="36">
        <f t="shared" si="44"/>
        <v>0</v>
      </c>
      <c r="DS33" s="37">
        <v>2010</v>
      </c>
      <c r="DT33" s="33">
        <f t="shared" si="45"/>
        <v>0</v>
      </c>
      <c r="DU33" s="36">
        <f t="shared" si="46"/>
        <v>0.17460317460317457</v>
      </c>
      <c r="DV33" s="37">
        <v>2011</v>
      </c>
      <c r="DW33" s="33">
        <f t="shared" si="47"/>
        <v>5</v>
      </c>
      <c r="DX33" s="36">
        <f t="shared" si="48"/>
        <v>5.4054054054054022E-2</v>
      </c>
      <c r="DY33" s="37">
        <v>2012</v>
      </c>
      <c r="DZ33" s="33">
        <f t="shared" si="49"/>
        <v>6</v>
      </c>
      <c r="EA33" s="34"/>
      <c r="EB33" s="32">
        <f>B33</f>
        <v>6</v>
      </c>
      <c r="EC33" s="32" t="str">
        <f>D33</f>
        <v>f</v>
      </c>
      <c r="ED33" s="32" t="str">
        <f>F33</f>
        <v>RR</v>
      </c>
      <c r="EE33" s="34"/>
      <c r="EF33" s="32">
        <f>B33</f>
        <v>6</v>
      </c>
      <c r="EG33" s="32">
        <f t="shared" si="76"/>
        <v>1</v>
      </c>
      <c r="EH33" s="32">
        <f t="shared" si="77"/>
        <v>1</v>
      </c>
      <c r="EL33" s="12">
        <f t="shared" si="78"/>
        <v>6</v>
      </c>
      <c r="EM33" s="12">
        <f t="shared" si="79"/>
        <v>1</v>
      </c>
      <c r="EN33" s="12">
        <f t="shared" si="80"/>
        <v>1</v>
      </c>
      <c r="EO33">
        <f t="shared" si="51"/>
        <v>0</v>
      </c>
      <c r="EP33">
        <f t="shared" si="52"/>
        <v>2001</v>
      </c>
      <c r="EQ33">
        <f t="shared" si="53"/>
        <v>0</v>
      </c>
    </row>
    <row r="34" spans="1:147" x14ac:dyDescent="0.25">
      <c r="A34" s="12" t="s">
        <v>3</v>
      </c>
      <c r="B34" s="17">
        <f t="shared" si="95"/>
        <v>6</v>
      </c>
      <c r="C34" s="14">
        <v>524</v>
      </c>
      <c r="D34" s="14" t="s">
        <v>2</v>
      </c>
      <c r="E34" s="3"/>
      <c r="F34" s="3" t="s">
        <v>4</v>
      </c>
      <c r="G34" s="3">
        <v>2</v>
      </c>
      <c r="H34" s="3">
        <v>2013</v>
      </c>
      <c r="I34" s="3" t="s">
        <v>92</v>
      </c>
      <c r="J34" s="5">
        <v>0.47000000000000003</v>
      </c>
      <c r="K34" s="3">
        <v>0.57000000000000006</v>
      </c>
      <c r="L34" s="3">
        <v>4</v>
      </c>
      <c r="M34" s="26">
        <f t="shared" ref="M34:M65" si="97">(J34+K34)/2</f>
        <v>0.52</v>
      </c>
      <c r="N34" s="26">
        <f t="shared" si="96"/>
        <v>0.73000000000000009</v>
      </c>
      <c r="O34" s="20">
        <v>3</v>
      </c>
      <c r="P34" s="24"/>
      <c r="Q34" s="5">
        <v>0.52</v>
      </c>
      <c r="R34" s="3">
        <v>0.64000000000000012</v>
      </c>
      <c r="S34" s="5">
        <v>0.58000000000000007</v>
      </c>
      <c r="T34" s="3">
        <v>0.76000000000000012</v>
      </c>
      <c r="U34" s="5">
        <v>0.6100000000000001</v>
      </c>
      <c r="V34" s="3">
        <v>0.78</v>
      </c>
      <c r="W34" s="5"/>
      <c r="X34" s="3"/>
      <c r="Y34" s="5"/>
      <c r="Z34" s="3"/>
      <c r="AA34" s="5"/>
      <c r="AB34" s="3"/>
      <c r="AC34" s="5"/>
      <c r="AD34" s="3"/>
      <c r="AE34" s="5"/>
      <c r="AF34" s="3"/>
      <c r="AG34" s="5"/>
      <c r="AH34" s="3"/>
      <c r="AI34" s="5">
        <v>0.64000000000000012</v>
      </c>
      <c r="AJ34" s="3">
        <v>0.82000000000000006</v>
      </c>
      <c r="AK34" s="9">
        <f t="shared" si="54"/>
        <v>0</v>
      </c>
      <c r="AL34" s="9">
        <f t="shared" si="55"/>
        <v>0</v>
      </c>
      <c r="AM34" s="9">
        <f t="shared" si="56"/>
        <v>0</v>
      </c>
      <c r="AN34" s="9">
        <f t="shared" si="57"/>
        <v>0.58000000000000007</v>
      </c>
      <c r="AO34" s="9">
        <f t="shared" si="58"/>
        <v>0.67000000000000015</v>
      </c>
      <c r="AP34" s="9">
        <f t="shared" si="59"/>
        <v>0.69500000000000006</v>
      </c>
      <c r="AQ34" s="9">
        <f t="shared" si="60"/>
        <v>0</v>
      </c>
      <c r="AR34" s="9">
        <f t="shared" si="61"/>
        <v>0</v>
      </c>
      <c r="AS34" s="9">
        <f t="shared" si="62"/>
        <v>0</v>
      </c>
      <c r="AT34" s="9">
        <f t="shared" si="63"/>
        <v>0</v>
      </c>
      <c r="AU34" s="9">
        <f t="shared" si="64"/>
        <v>0</v>
      </c>
      <c r="AV34" s="7">
        <f>IF($N34&gt;0,$C34*AK34/$N34,0)</f>
        <v>0</v>
      </c>
      <c r="AW34" s="7">
        <f>IF($N34&gt;0,$C34*AL34/$N34,0)</f>
        <v>0</v>
      </c>
      <c r="AX34" s="7">
        <f>IF($N34&gt;0,$C34*AM34/$N34,0)</f>
        <v>0</v>
      </c>
      <c r="AY34" s="7">
        <f>IF($N34&gt;0,$C34*AN34/$N34,0)</f>
        <v>416.32876712328766</v>
      </c>
      <c r="AZ34" s="7">
        <f>IF($N34&gt;0,$C34*AO34/$N34,0)</f>
        <v>480.93150684931516</v>
      </c>
      <c r="BA34" s="7">
        <f>IF($N34&gt;0,$C34*AP34/$N34,0)</f>
        <v>498.87671232876704</v>
      </c>
      <c r="BB34" s="7">
        <f>IF($N34&gt;0,$C34*AQ34/$N34,0)</f>
        <v>0</v>
      </c>
      <c r="BC34" s="7">
        <f>IF($N34&gt;0,$C34*AR34/$N34,0)</f>
        <v>0</v>
      </c>
      <c r="BD34" s="7">
        <f>IF($N34&gt;0,$C34*AS34/$N34,0)</f>
        <v>0</v>
      </c>
      <c r="BE34" s="7">
        <f>IF($N34&gt;0,$C34*AT34/$N34,0)</f>
        <v>0</v>
      </c>
      <c r="BF34" s="7">
        <f>IF($N34&gt;0,$C34*AU34/$N34,0)</f>
        <v>0</v>
      </c>
      <c r="BG34" s="11">
        <f t="shared" si="85"/>
        <v>0</v>
      </c>
      <c r="BH34" s="11">
        <f t="shared" si="86"/>
        <v>0</v>
      </c>
      <c r="BI34" s="11">
        <f t="shared" si="87"/>
        <v>0</v>
      </c>
      <c r="BJ34" s="11">
        <f t="shared" si="88"/>
        <v>0.15517241379310368</v>
      </c>
      <c r="BK34" s="11">
        <f t="shared" si="89"/>
        <v>3.7313432835820538E-2</v>
      </c>
      <c r="BL34" s="11">
        <f t="shared" si="90"/>
        <v>0</v>
      </c>
      <c r="BM34" s="11">
        <f t="shared" si="91"/>
        <v>0</v>
      </c>
      <c r="BN34" s="11">
        <f t="shared" si="92"/>
        <v>0</v>
      </c>
      <c r="BO34" s="11">
        <f t="shared" si="93"/>
        <v>0</v>
      </c>
      <c r="BP34" s="11">
        <f t="shared" si="94"/>
        <v>0</v>
      </c>
      <c r="BQ34" s="30">
        <f t="shared" ref="BQ34:BQ65" si="98">IF(($H34-$B34)=1996,AZ34,0)+IF(($H34-$B34)=1996,AY34,0)+IF(($H34-$B34)=1998,AX34,0)+IF(($H34-$B34)=1999,AW34,0)+IF(($H34-$B34)=2000,AV34,0)</f>
        <v>0</v>
      </c>
      <c r="BR34" s="30">
        <f t="shared" ref="BR34:BR65" si="99">IF(($H34-$B34)=1996,BA34,0)+IF(($H34-$B34)=1996,AZ34,0)+IF(($H34-$B34)=1998,AY34,0)+IF(($H34-$B34)=1999,AX34,0)+IF(($H34-$B34)=2000,AW34,0)+IF(($H34-$B34)=2001,AV34,0)</f>
        <v>0</v>
      </c>
      <c r="BS34" s="30">
        <f t="shared" ref="BS34:BS65" si="100">IF(($H34-$B34)=1996,BB34,0)+IF(($H34-$B34)=1996,BA34,0)+IF(($H34-$B34)=1998,AZ34,0)+IF(($H34-$B34)=1999,AY34,0)+IF(($H34-$B34)=2000,AX34,0)+IF(($H34-$B34)=2001,AW34,0)+IF(($H34-$B34)=2002,AV34,0)</f>
        <v>0</v>
      </c>
      <c r="BT34" s="30">
        <f t="shared" ref="BT34:BT65" si="101">IF(($H34-$B34)=1996,BC34,0)+IF(($H34-$B34)=1996,BB34,0)+IF(($H34-$B34)=1998,BA34,0)+IF(($H34-$B34)=1999,AZ34,0)+IF(($H34-$B34)=2000,AY34,0)+IF(($H34-$B34)=2001,AX34,0)+IF(($H34-$B34)=2002,AW34,0)+IF(($H34-$B34)=2003,AV34,0)</f>
        <v>0</v>
      </c>
      <c r="BU34" s="30">
        <f t="shared" ref="BU34:BU65" si="102">IF(($H34-$B34)=1996,BD34,0)+IF(($H34-$B34)=1996,BC34,0)+IF(($H34-$B34)=1998,BB34,0)+IF(($H34-$B34)=1999,BA34,0)+IF(($H34-$B34)=2000,AZ34,0)+IF(($H34-$B34)=2001,AY34,0)+IF(($H34-$B34)=2002,AX34,0)+IF(($H34-$B34)=2003,AW34,0)+IF(($H34-$B34)=2004,AV34,0)</f>
        <v>0</v>
      </c>
      <c r="BV34" s="30">
        <f t="shared" ref="BV34:BV65" si="103">IF(($H34-$B34)=1996,BE34,0)+IF(($H34-$B34)=1996,BD34,0)+IF(($H34-$B34)=1998,BC34,0)+IF(($H34-$B34)=1999,BB34,0)+IF(($H34-$B34)=2000,BA34,0)+IF(($H34-$B34)=2001,AZ34,0)+IF(($H34-$B34)=2002,AY34,0)+IF(($H34-$B34)=2003,AX34,0)+IF(($H34-$B34)=2004,AW34,0)+IF(($H34-$B34)=2005,AV34,0)</f>
        <v>0</v>
      </c>
      <c r="BW34" s="30">
        <f t="shared" ref="BW34:BW65" si="104">IF(($H34-$B34)=1996,BF34,0)+IF(($H34-$B34)=1996,BE34,0)+IF(($H34-$B34)=1998,BD34,0)+IF(($H34-$B34)=1999,BC34,0)+IF(($H34-$B34)=2000,BB34,0)+IF(($H34-$B34)=2001,BA34,0)+IF(($H34-$B34)=2002,AZ34,0)+IF(($H34-$B34)=2003,AY34,0)+IF(($H34-$B34)=2004,AX34,0)+IF(($H34-$B34)=2005,AW34,0)+IF(($H34-$B34)=2006,AV34,0)</f>
        <v>0</v>
      </c>
      <c r="BX34" s="30">
        <f t="shared" ref="BX34:BX65" si="105">IF(($H34-$B34)=1996,BF34,0)+IF(($H34-$B34)=1998,BE34,0)+IF(($H34-$B34)=1999,BD34,0)+IF(($H34-$B34)=2000,BC34,0)+IF(($H34-$B34)=2001,BB34,0)+IF(($H34-$B34)=2002,BA34,0)+IF(($H34-$B34)=2003,AZ34,0)+IF(($H34-$B34)=2004,AY34,0)+IF(($H34-$B34)=2005,AX34,0)+IF(($H34-$B34)=2006,AW34,0)+IF(($H34-$B34)=2007,AV34,0)</f>
        <v>0</v>
      </c>
      <c r="BY34" s="30">
        <f t="shared" ref="BY34:BY65" si="106">IF(($H34-$B34)=1998,BF34,0)+IF(($H34-$B34)=1999,BE34,0)+IF(($H34-$B34)=2000,BD34,0)+IF(($H34-$B34)=2001,BC34,0)+IF(($H34-$B34)=2002,BB34,0)+IF(($H34-$B34)=2003,BA34,0)+IF(($H34-$B34)=2004,AZ34,0)+IF(($H34-$B34)=2005,AY34,0)+IF(($H34-$B34)=2006,AX34,0)+IF(($H34-$B34)=2007,AW34,0)+IF(($H34-$B34)=2008,AV34,0)</f>
        <v>0</v>
      </c>
      <c r="BZ34" s="30">
        <f t="shared" ref="BZ34:BZ65" si="107">IF(($H34-$B34)=1999,BF34,0)+IF(($H34-$B34)=2000,BE34,0)+IF(($H34-$B34)=2001,BD34,0)+IF(($H34-$B34)=2002,BC34,0)+IF(($H34-$B34)=2003,BB34,0)+IF(($H34-$B34)=2004,BA34,0)+IF(($H34-$B34)=2005,AZ34,0)+IF(($H34-$B34)=2006,AY34,0)+IF(($H34-$B34)=2007,AX34,0)+IF(($H34-$B34)=2008,AW34,0)+IF(($H34-$B34)=2009,AV34,0)</f>
        <v>0</v>
      </c>
      <c r="CA34" s="30">
        <f t="shared" ref="CA34:CA65" si="108">IF(($H34-$B34)=2000,BF34,0)+IF(($H34-$B34)=2001,BE34,0)+IF(($H34-$B34)=2002,BD34,0)+IF(($H34-$B34)=2003,BC34,0)+IF(($H34-$B34)=2004,BB34,0)+IF(($H34-$B34)=2005,BA34,0)+IF(($H34-$B34)=2006,AZ34,0)+IF(($H34-$B34)=2007,AY34,0)+IF(($H34-$B34)=2008,AX34,0)+IF(($H34-$B34)=2009,AW34,0)+IF(($H34-$B34)=2010,AV34,0)</f>
        <v>416.32876712328766</v>
      </c>
      <c r="CB34" s="30">
        <f t="shared" ref="CB34:CB65" si="109">IF(($H34-$B34)=2001,BF34,0)+IF(($H34-$B34)=2002,BE34,0)+IF(($H34-$B34)=2003,BD34,0)+IF(($H34-$B34)=2004,BC34,0)+IF(($H34-$B34)=2005,BB34,0)+IF(($H34-$B34)=2006,BA34,0)+IF(($H34-$B34)=2007,AZ34,0)+IF(($H34-$B34)=2008,AY34,0)+IF(($H34-$B34)=2009,AX34,0)+IF(($H34-$B34)=2010,AW34,0)+IF(($H34-$B34)=2011,AV34,0)</f>
        <v>480.93150684931516</v>
      </c>
      <c r="CC34" s="30">
        <f t="shared" ref="CC34:CC65" si="110">IF(($H34-$B34)=2002,BF34,0)+IF(($H34-$B34)=2003,BE34,0)+IF(($H34-$B34)=2004,BD34,0)+IF(($H34-$B34)=2005,BC34,0)+IF(($H34-$B34)=2006,BB34,0)+IF(($H34-$B34)=2007,BA34,0)+IF(($H34-$B34)=2008,AZ34,0)+IF(($H34-$B34)=2009,AY34,0)+IF(($H34-$B34)=2010,AX34,0)+IF(($H34-$B34)=2011,AW34,0)+IF(($H34-$B34)=2012,AV34,0)</f>
        <v>498.87671232876704</v>
      </c>
      <c r="CD34" s="28">
        <f t="shared" si="75"/>
        <v>0</v>
      </c>
      <c r="CE34" s="28">
        <f t="shared" si="15"/>
        <v>0</v>
      </c>
      <c r="CF34" s="28">
        <f t="shared" si="16"/>
        <v>0</v>
      </c>
      <c r="CG34" s="28">
        <f t="shared" si="17"/>
        <v>0</v>
      </c>
      <c r="CH34" s="28">
        <f t="shared" si="18"/>
        <v>0</v>
      </c>
      <c r="CI34" s="28">
        <f t="shared" si="19"/>
        <v>0</v>
      </c>
      <c r="CJ34" s="28">
        <f t="shared" si="20"/>
        <v>0</v>
      </c>
      <c r="CK34" s="28">
        <f t="shared" si="21"/>
        <v>0</v>
      </c>
      <c r="CL34" s="28">
        <f t="shared" si="22"/>
        <v>0</v>
      </c>
      <c r="CM34" s="28">
        <f t="shared" si="23"/>
        <v>0</v>
      </c>
      <c r="CN34" s="28">
        <f t="shared" si="24"/>
        <v>0.15517241379310368</v>
      </c>
      <c r="CO34" s="28">
        <f t="shared" si="25"/>
        <v>3.7313432835820538E-2</v>
      </c>
      <c r="CQ34" s="36">
        <f t="shared" si="26"/>
        <v>0</v>
      </c>
      <c r="CR34" s="37">
        <v>2001</v>
      </c>
      <c r="CS34" s="33">
        <f t="shared" si="27"/>
        <v>0</v>
      </c>
      <c r="CT34" s="36">
        <f t="shared" si="28"/>
        <v>0</v>
      </c>
      <c r="CU34" s="37">
        <v>2002</v>
      </c>
      <c r="CV34" s="33">
        <f t="shared" si="29"/>
        <v>0</v>
      </c>
      <c r="CW34" s="36">
        <f t="shared" si="30"/>
        <v>0</v>
      </c>
      <c r="CX34" s="37">
        <v>2003</v>
      </c>
      <c r="CY34" s="33">
        <f t="shared" si="31"/>
        <v>0</v>
      </c>
      <c r="CZ34" s="36">
        <f t="shared" si="32"/>
        <v>0</v>
      </c>
      <c r="DA34" s="37">
        <v>2004</v>
      </c>
      <c r="DB34" s="33">
        <f t="shared" si="33"/>
        <v>0</v>
      </c>
      <c r="DC34" s="36">
        <f t="shared" si="34"/>
        <v>0</v>
      </c>
      <c r="DD34" s="37">
        <v>2005</v>
      </c>
      <c r="DE34" s="33">
        <f t="shared" si="35"/>
        <v>0</v>
      </c>
      <c r="DF34" s="36">
        <f t="shared" si="36"/>
        <v>0</v>
      </c>
      <c r="DG34" s="37">
        <v>2006</v>
      </c>
      <c r="DH34" s="33">
        <f t="shared" si="37"/>
        <v>0</v>
      </c>
      <c r="DI34" s="36">
        <f t="shared" si="38"/>
        <v>0</v>
      </c>
      <c r="DJ34" s="37">
        <v>2007</v>
      </c>
      <c r="DK34" s="33">
        <f t="shared" si="39"/>
        <v>0</v>
      </c>
      <c r="DL34" s="36">
        <f t="shared" si="40"/>
        <v>0</v>
      </c>
      <c r="DM34" s="37">
        <v>2008</v>
      </c>
      <c r="DN34" s="33">
        <f t="shared" si="41"/>
        <v>0</v>
      </c>
      <c r="DO34" s="36">
        <f t="shared" si="42"/>
        <v>0</v>
      </c>
      <c r="DP34" s="37">
        <v>2009</v>
      </c>
      <c r="DQ34" s="33">
        <f t="shared" si="43"/>
        <v>0</v>
      </c>
      <c r="DR34" s="36">
        <f t="shared" si="44"/>
        <v>0</v>
      </c>
      <c r="DS34" s="37">
        <v>2010</v>
      </c>
      <c r="DT34" s="33">
        <f t="shared" si="45"/>
        <v>0</v>
      </c>
      <c r="DU34" s="36">
        <f t="shared" si="46"/>
        <v>0.15517241379310368</v>
      </c>
      <c r="DV34" s="37">
        <v>2011</v>
      </c>
      <c r="DW34" s="33">
        <f t="shared" si="47"/>
        <v>5</v>
      </c>
      <c r="DX34" s="36">
        <f t="shared" si="48"/>
        <v>3.7313432835820538E-2</v>
      </c>
      <c r="DY34" s="37">
        <v>2012</v>
      </c>
      <c r="DZ34" s="33">
        <f t="shared" si="49"/>
        <v>6</v>
      </c>
      <c r="EA34" s="34"/>
      <c r="EB34" s="32">
        <f>B34</f>
        <v>6</v>
      </c>
      <c r="EC34" s="32" t="str">
        <f>D34</f>
        <v>f</v>
      </c>
      <c r="ED34" s="32" t="str">
        <f>F34</f>
        <v>RR</v>
      </c>
      <c r="EE34" s="34"/>
      <c r="EF34" s="32">
        <f>B34</f>
        <v>6</v>
      </c>
      <c r="EG34" s="32">
        <f t="shared" si="76"/>
        <v>1</v>
      </c>
      <c r="EH34" s="32">
        <f t="shared" si="77"/>
        <v>1</v>
      </c>
      <c r="EL34" s="12">
        <f t="shared" si="78"/>
        <v>6</v>
      </c>
      <c r="EM34" s="12">
        <f t="shared" si="79"/>
        <v>1</v>
      </c>
      <c r="EN34" s="12">
        <f t="shared" si="80"/>
        <v>1</v>
      </c>
      <c r="EO34">
        <f t="shared" ref="EO34:EO65" si="111">CQ34</f>
        <v>0</v>
      </c>
      <c r="EP34">
        <f t="shared" ref="EP34:EP65" si="112">CR34</f>
        <v>2001</v>
      </c>
      <c r="EQ34">
        <f t="shared" ref="EQ34:EQ65" si="113">CS34</f>
        <v>0</v>
      </c>
    </row>
    <row r="35" spans="1:147" x14ac:dyDescent="0.25">
      <c r="A35" s="12" t="s">
        <v>16</v>
      </c>
      <c r="B35" s="17">
        <f t="shared" si="95"/>
        <v>8</v>
      </c>
      <c r="C35" s="14">
        <v>815</v>
      </c>
      <c r="D35" s="14" t="s">
        <v>2</v>
      </c>
      <c r="E35" s="3"/>
      <c r="F35" s="3" t="s">
        <v>0</v>
      </c>
      <c r="G35" s="3">
        <v>2</v>
      </c>
      <c r="H35" s="3">
        <v>2013</v>
      </c>
      <c r="I35" s="3" t="s">
        <v>92</v>
      </c>
      <c r="J35" s="5">
        <v>0.48000000000000004</v>
      </c>
      <c r="K35" s="3">
        <v>0.56000000000000005</v>
      </c>
      <c r="L35" s="3">
        <v>2</v>
      </c>
      <c r="M35" s="26">
        <f t="shared" si="97"/>
        <v>0.52</v>
      </c>
      <c r="N35" s="26">
        <f t="shared" si="96"/>
        <v>1.04</v>
      </c>
      <c r="O35" s="20">
        <v>3</v>
      </c>
      <c r="P35" s="24"/>
      <c r="Q35" s="5">
        <v>0.52</v>
      </c>
      <c r="R35" s="3">
        <v>0.66000000000000014</v>
      </c>
      <c r="S35" s="5">
        <v>0.58000000000000007</v>
      </c>
      <c r="T35" s="3">
        <v>0.78</v>
      </c>
      <c r="U35" s="5">
        <v>0.66000000000000014</v>
      </c>
      <c r="V35" s="3">
        <v>0.91</v>
      </c>
      <c r="W35" s="5">
        <v>0.7400000000000001</v>
      </c>
      <c r="X35" s="3">
        <v>0.97</v>
      </c>
      <c r="Y35" s="5">
        <v>0.82000000000000006</v>
      </c>
      <c r="Z35" s="3">
        <v>1.03</v>
      </c>
      <c r="AA35" s="5"/>
      <c r="AB35" s="3"/>
      <c r="AC35" s="5"/>
      <c r="AD35" s="3"/>
      <c r="AE35" s="5"/>
      <c r="AF35" s="3"/>
      <c r="AG35" s="5"/>
      <c r="AH35" s="3"/>
      <c r="AI35" s="5">
        <v>0.87000000000000011</v>
      </c>
      <c r="AJ35" s="3">
        <v>1.21</v>
      </c>
      <c r="AK35" s="9">
        <f t="shared" si="54"/>
        <v>0</v>
      </c>
      <c r="AL35" s="9">
        <f t="shared" si="55"/>
        <v>0</v>
      </c>
      <c r="AM35" s="9">
        <f t="shared" si="56"/>
        <v>0</v>
      </c>
      <c r="AN35" s="9">
        <f t="shared" si="57"/>
        <v>0.59000000000000008</v>
      </c>
      <c r="AO35" s="9">
        <f t="shared" si="58"/>
        <v>0.68</v>
      </c>
      <c r="AP35" s="9">
        <f t="shared" si="59"/>
        <v>0.78500000000000014</v>
      </c>
      <c r="AQ35" s="9">
        <f t="shared" si="60"/>
        <v>0.85499999999999998</v>
      </c>
      <c r="AR35" s="9">
        <f t="shared" si="61"/>
        <v>0.92500000000000004</v>
      </c>
      <c r="AS35" s="9">
        <f t="shared" si="62"/>
        <v>0</v>
      </c>
      <c r="AT35" s="9">
        <f t="shared" si="63"/>
        <v>0</v>
      </c>
      <c r="AU35" s="9">
        <f t="shared" si="64"/>
        <v>0</v>
      </c>
      <c r="AV35" s="7">
        <f>IF($N35&gt;0,$C35*AK35/$N35,0)</f>
        <v>0</v>
      </c>
      <c r="AW35" s="7">
        <f>IF($N35&gt;0,$C35*AL35/$N35,0)</f>
        <v>0</v>
      </c>
      <c r="AX35" s="7">
        <f>IF($N35&gt;0,$C35*AM35/$N35,0)</f>
        <v>0</v>
      </c>
      <c r="AY35" s="7">
        <f>IF($N35&gt;0,$C35*AN35/$N35,0)</f>
        <v>462.35576923076928</v>
      </c>
      <c r="AZ35" s="7">
        <f>IF($N35&gt;0,$C35*AO35/$N35,0)</f>
        <v>532.88461538461536</v>
      </c>
      <c r="BA35" s="7">
        <f>IF($N35&gt;0,$C35*AP35/$N35,0)</f>
        <v>615.16826923076928</v>
      </c>
      <c r="BB35" s="7">
        <f>IF($N35&gt;0,$C35*AQ35/$N35,0)</f>
        <v>670.02403846153834</v>
      </c>
      <c r="BC35" s="7">
        <f>IF($N35&gt;0,$C35*AR35/$N35,0)</f>
        <v>724.87980769230762</v>
      </c>
      <c r="BD35" s="7">
        <f>IF($N35&gt;0,$C35*AS35/$N35,0)</f>
        <v>0</v>
      </c>
      <c r="BE35" s="7">
        <f>IF($N35&gt;0,$C35*AT35/$N35,0)</f>
        <v>0</v>
      </c>
      <c r="BF35" s="7">
        <f>IF($N35&gt;0,$C35*AU35/$N35,0)</f>
        <v>0</v>
      </c>
      <c r="BG35" s="11">
        <f t="shared" si="85"/>
        <v>0</v>
      </c>
      <c r="BH35" s="11">
        <f t="shared" si="86"/>
        <v>0</v>
      </c>
      <c r="BI35" s="11">
        <f t="shared" si="87"/>
        <v>0</v>
      </c>
      <c r="BJ35" s="11">
        <f t="shared" si="88"/>
        <v>0.15254237288135575</v>
      </c>
      <c r="BK35" s="11">
        <f t="shared" si="89"/>
        <v>0.1544117647058825</v>
      </c>
      <c r="BL35" s="11">
        <f t="shared" si="90"/>
        <v>8.9171974522292696E-2</v>
      </c>
      <c r="BM35" s="11">
        <f t="shared" si="91"/>
        <v>8.1871345029239859E-2</v>
      </c>
      <c r="BN35" s="11">
        <f t="shared" si="92"/>
        <v>0</v>
      </c>
      <c r="BO35" s="11">
        <f t="shared" si="93"/>
        <v>0</v>
      </c>
      <c r="BP35" s="11">
        <f t="shared" si="94"/>
        <v>0</v>
      </c>
      <c r="BQ35" s="30">
        <f t="shared" si="98"/>
        <v>0</v>
      </c>
      <c r="BR35" s="30">
        <f t="shared" si="99"/>
        <v>0</v>
      </c>
      <c r="BS35" s="30">
        <f t="shared" si="100"/>
        <v>0</v>
      </c>
      <c r="BT35" s="30">
        <f t="shared" si="101"/>
        <v>0</v>
      </c>
      <c r="BU35" s="30">
        <f t="shared" si="102"/>
        <v>0</v>
      </c>
      <c r="BV35" s="30">
        <f t="shared" si="103"/>
        <v>0</v>
      </c>
      <c r="BW35" s="30">
        <f t="shared" si="104"/>
        <v>0</v>
      </c>
      <c r="BX35" s="30">
        <f t="shared" si="105"/>
        <v>0</v>
      </c>
      <c r="BY35" s="30">
        <f t="shared" si="106"/>
        <v>462.35576923076928</v>
      </c>
      <c r="BZ35" s="30">
        <f t="shared" si="107"/>
        <v>532.88461538461536</v>
      </c>
      <c r="CA35" s="30">
        <f t="shared" si="108"/>
        <v>615.16826923076928</v>
      </c>
      <c r="CB35" s="30">
        <f t="shared" si="109"/>
        <v>670.02403846153834</v>
      </c>
      <c r="CC35" s="30">
        <f t="shared" si="110"/>
        <v>724.87980769230762</v>
      </c>
      <c r="CD35" s="28">
        <f t="shared" si="75"/>
        <v>0</v>
      </c>
      <c r="CE35" s="28">
        <f t="shared" si="15"/>
        <v>0</v>
      </c>
      <c r="CF35" s="28">
        <f t="shared" si="16"/>
        <v>0</v>
      </c>
      <c r="CG35" s="28">
        <f t="shared" si="17"/>
        <v>0</v>
      </c>
      <c r="CH35" s="28">
        <f t="shared" si="18"/>
        <v>0</v>
      </c>
      <c r="CI35" s="28">
        <f t="shared" si="19"/>
        <v>0</v>
      </c>
      <c r="CJ35" s="28">
        <f t="shared" si="20"/>
        <v>0</v>
      </c>
      <c r="CK35" s="28">
        <f t="shared" si="21"/>
        <v>0</v>
      </c>
      <c r="CL35" s="28">
        <f t="shared" si="22"/>
        <v>0.15254237288135575</v>
      </c>
      <c r="CM35" s="28">
        <f t="shared" si="23"/>
        <v>0.1544117647058825</v>
      </c>
      <c r="CN35" s="28">
        <f t="shared" si="24"/>
        <v>8.9171974522292696E-2</v>
      </c>
      <c r="CO35" s="28">
        <f t="shared" si="25"/>
        <v>8.1871345029239859E-2</v>
      </c>
      <c r="CQ35" s="36">
        <f t="shared" si="26"/>
        <v>0</v>
      </c>
      <c r="CR35" s="37">
        <v>2001</v>
      </c>
      <c r="CS35" s="33">
        <f t="shared" si="27"/>
        <v>0</v>
      </c>
      <c r="CT35" s="36">
        <f t="shared" si="28"/>
        <v>0</v>
      </c>
      <c r="CU35" s="37">
        <v>2002</v>
      </c>
      <c r="CV35" s="33">
        <f t="shared" si="29"/>
        <v>0</v>
      </c>
      <c r="CW35" s="36">
        <f t="shared" si="30"/>
        <v>0</v>
      </c>
      <c r="CX35" s="37">
        <v>2003</v>
      </c>
      <c r="CY35" s="33">
        <f t="shared" si="31"/>
        <v>0</v>
      </c>
      <c r="CZ35" s="36">
        <f t="shared" si="32"/>
        <v>0</v>
      </c>
      <c r="DA35" s="37">
        <v>2004</v>
      </c>
      <c r="DB35" s="33">
        <f t="shared" si="33"/>
        <v>0</v>
      </c>
      <c r="DC35" s="36">
        <f t="shared" si="34"/>
        <v>0</v>
      </c>
      <c r="DD35" s="37">
        <v>2005</v>
      </c>
      <c r="DE35" s="33">
        <f t="shared" si="35"/>
        <v>0</v>
      </c>
      <c r="DF35" s="36">
        <f t="shared" si="36"/>
        <v>0</v>
      </c>
      <c r="DG35" s="37">
        <v>2006</v>
      </c>
      <c r="DH35" s="33">
        <f t="shared" si="37"/>
        <v>0</v>
      </c>
      <c r="DI35" s="36">
        <f t="shared" si="38"/>
        <v>0</v>
      </c>
      <c r="DJ35" s="37">
        <v>2007</v>
      </c>
      <c r="DK35" s="33">
        <f t="shared" si="39"/>
        <v>0</v>
      </c>
      <c r="DL35" s="36">
        <f t="shared" si="40"/>
        <v>0</v>
      </c>
      <c r="DM35" s="37">
        <v>2008</v>
      </c>
      <c r="DN35" s="33">
        <f t="shared" si="41"/>
        <v>0</v>
      </c>
      <c r="DO35" s="36">
        <f t="shared" si="42"/>
        <v>0.15254237288135575</v>
      </c>
      <c r="DP35" s="37">
        <v>2009</v>
      </c>
      <c r="DQ35" s="33">
        <f t="shared" si="43"/>
        <v>5</v>
      </c>
      <c r="DR35" s="36">
        <f t="shared" si="44"/>
        <v>0.1544117647058825</v>
      </c>
      <c r="DS35" s="37">
        <v>2010</v>
      </c>
      <c r="DT35" s="33">
        <f t="shared" si="45"/>
        <v>6</v>
      </c>
      <c r="DU35" s="36">
        <f t="shared" si="46"/>
        <v>8.9171974522292696E-2</v>
      </c>
      <c r="DV35" s="37">
        <v>2011</v>
      </c>
      <c r="DW35" s="33">
        <f t="shared" si="47"/>
        <v>7</v>
      </c>
      <c r="DX35" s="36">
        <f t="shared" si="48"/>
        <v>8.1871345029239859E-2</v>
      </c>
      <c r="DY35" s="37">
        <v>2012</v>
      </c>
      <c r="DZ35" s="33">
        <f t="shared" si="49"/>
        <v>8</v>
      </c>
      <c r="EA35" s="34"/>
      <c r="EB35" s="32">
        <f>B35</f>
        <v>8</v>
      </c>
      <c r="EC35" s="32" t="str">
        <f>D35</f>
        <v>f</v>
      </c>
      <c r="ED35" s="32" t="str">
        <f>F35</f>
        <v>LR</v>
      </c>
      <c r="EE35" s="34"/>
      <c r="EF35" s="32">
        <f>B35</f>
        <v>8</v>
      </c>
      <c r="EG35" s="32">
        <f t="shared" si="76"/>
        <v>1</v>
      </c>
      <c r="EH35" s="32">
        <f t="shared" si="77"/>
        <v>2</v>
      </c>
      <c r="EL35" s="12">
        <f t="shared" si="78"/>
        <v>8</v>
      </c>
      <c r="EM35" s="12">
        <f t="shared" si="79"/>
        <v>1</v>
      </c>
      <c r="EN35" s="12">
        <f t="shared" si="80"/>
        <v>2</v>
      </c>
      <c r="EO35">
        <f t="shared" si="111"/>
        <v>0</v>
      </c>
      <c r="EP35">
        <f t="shared" si="112"/>
        <v>2001</v>
      </c>
      <c r="EQ35">
        <f t="shared" si="113"/>
        <v>0</v>
      </c>
    </row>
    <row r="36" spans="1:147" x14ac:dyDescent="0.25">
      <c r="A36" s="12" t="s">
        <v>12</v>
      </c>
      <c r="B36" s="17">
        <f t="shared" ref="B36:B53" si="114">IF(SUM(AK36:AT36)=0,0,IF(SUM(AL36:AT36)=0,1,IF(SUM(AM36:AT36)=0,2,IF(SUM(AN36:AT36)=0,3,IF(SUM(AO36:AT36)=0,4,IF(SUM(AP36:AT36)=0,5,IF(SUM(AQ36:AT36)=0,6,IF(SUM(AR36:AT36)=0,7,IF(SUM(AS36:AT36)=0,8,IF(SUM(AT36)=0,9,10))))))))))</f>
        <v>7</v>
      </c>
      <c r="C36" s="14">
        <v>909</v>
      </c>
      <c r="D36" s="14" t="s">
        <v>2</v>
      </c>
      <c r="E36" s="3"/>
      <c r="F36" s="44" t="s">
        <v>192</v>
      </c>
      <c r="G36" s="3">
        <v>3</v>
      </c>
      <c r="H36" s="3">
        <v>2013</v>
      </c>
      <c r="I36" s="3" t="s">
        <v>92</v>
      </c>
      <c r="J36" s="5">
        <v>0.46</v>
      </c>
      <c r="K36" s="3">
        <v>0.58000000000000007</v>
      </c>
      <c r="L36" s="3"/>
      <c r="M36" s="26">
        <f t="shared" si="97"/>
        <v>0.52</v>
      </c>
      <c r="N36" s="26">
        <f t="shared" ref="N36:N53" si="115">(AI36+AJ36)/2</f>
        <v>1.1400000000000001</v>
      </c>
      <c r="O36" s="20">
        <v>3</v>
      </c>
      <c r="P36" s="24" t="s">
        <v>145</v>
      </c>
      <c r="Q36" s="5">
        <v>0.7400000000000001</v>
      </c>
      <c r="R36" s="3">
        <v>0.9</v>
      </c>
      <c r="S36" s="5">
        <v>0.84000000000000008</v>
      </c>
      <c r="T36" s="3">
        <v>1.0900000000000001</v>
      </c>
      <c r="U36" s="5">
        <v>0.89000000000000012</v>
      </c>
      <c r="V36" s="3">
        <v>1.22</v>
      </c>
      <c r="W36" s="5">
        <v>0.91</v>
      </c>
      <c r="X36" s="3">
        <v>1.29</v>
      </c>
      <c r="Y36" s="5"/>
      <c r="Z36" s="3"/>
      <c r="AA36" s="5"/>
      <c r="AB36" s="3"/>
      <c r="AC36" s="5"/>
      <c r="AD36" s="3"/>
      <c r="AE36" s="5"/>
      <c r="AF36" s="3"/>
      <c r="AG36" s="5"/>
      <c r="AH36" s="3"/>
      <c r="AI36" s="5">
        <v>0.95000000000000007</v>
      </c>
      <c r="AJ36" s="3">
        <v>1.33</v>
      </c>
      <c r="AK36" s="9">
        <f t="shared" si="54"/>
        <v>0</v>
      </c>
      <c r="AL36" s="9">
        <f t="shared" si="55"/>
        <v>0</v>
      </c>
      <c r="AM36" s="9">
        <f t="shared" si="56"/>
        <v>0</v>
      </c>
      <c r="AN36" s="9">
        <f t="shared" si="57"/>
        <v>0.82000000000000006</v>
      </c>
      <c r="AO36" s="9">
        <f t="shared" si="58"/>
        <v>0.96500000000000008</v>
      </c>
      <c r="AP36" s="9">
        <f t="shared" si="59"/>
        <v>1.0550000000000002</v>
      </c>
      <c r="AQ36" s="9">
        <f t="shared" si="60"/>
        <v>1.1000000000000001</v>
      </c>
      <c r="AR36" s="9">
        <f t="shared" si="61"/>
        <v>0</v>
      </c>
      <c r="AS36" s="9">
        <f t="shared" si="62"/>
        <v>0</v>
      </c>
      <c r="AT36" s="9">
        <f t="shared" si="63"/>
        <v>0</v>
      </c>
      <c r="AU36" s="9">
        <f t="shared" si="64"/>
        <v>0</v>
      </c>
      <c r="AV36" s="7">
        <f>IF($N36&gt;0,$C36*AK36/$N36,0)</f>
        <v>0</v>
      </c>
      <c r="AW36" s="7">
        <f>IF($N36&gt;0,$C36*AL36/$N36,0)</f>
        <v>0</v>
      </c>
      <c r="AX36" s="7">
        <f>IF($N36&gt;0,$C36*AM36/$N36,0)</f>
        <v>0</v>
      </c>
      <c r="AY36" s="7">
        <f>IF($N36&gt;0,$C36*AN36/$N36,0)</f>
        <v>653.84210526315792</v>
      </c>
      <c r="AZ36" s="7">
        <f>IF($N36&gt;0,$C36*AO36/$N36,0)</f>
        <v>769.46052631578948</v>
      </c>
      <c r="BA36" s="7">
        <f>IF($N36&gt;0,$C36*AP36/$N36,0)</f>
        <v>841.22368421052636</v>
      </c>
      <c r="BB36" s="7">
        <f>IF($N36&gt;0,$C36*AQ36/$N36,0)</f>
        <v>877.10526315789468</v>
      </c>
      <c r="BC36" s="7">
        <f>IF($N36&gt;0,$C36*AR36/$N36,0)</f>
        <v>0</v>
      </c>
      <c r="BD36" s="7">
        <f>IF($N36&gt;0,$C36*AS36/$N36,0)</f>
        <v>0</v>
      </c>
      <c r="BE36" s="7">
        <f>IF($N36&gt;0,$C36*AT36/$N36,0)</f>
        <v>0</v>
      </c>
      <c r="BF36" s="7">
        <f>IF($N36&gt;0,$C36*AU36/$N36,0)</f>
        <v>0</v>
      </c>
      <c r="BG36" s="11">
        <f t="shared" si="85"/>
        <v>0</v>
      </c>
      <c r="BH36" s="11">
        <f t="shared" si="86"/>
        <v>0</v>
      </c>
      <c r="BI36" s="11">
        <f t="shared" si="87"/>
        <v>0</v>
      </c>
      <c r="BJ36" s="11">
        <f t="shared" si="88"/>
        <v>0.17682926829268289</v>
      </c>
      <c r="BK36" s="11">
        <f t="shared" si="89"/>
        <v>9.3264248704663252E-2</v>
      </c>
      <c r="BL36" s="11">
        <f t="shared" si="90"/>
        <v>4.2654028436018843E-2</v>
      </c>
      <c r="BM36" s="11">
        <f t="shared" si="91"/>
        <v>0</v>
      </c>
      <c r="BN36" s="11">
        <f t="shared" si="92"/>
        <v>0</v>
      </c>
      <c r="BO36" s="11">
        <f t="shared" si="93"/>
        <v>0</v>
      </c>
      <c r="BP36" s="11">
        <f t="shared" si="94"/>
        <v>0</v>
      </c>
      <c r="BQ36" s="30">
        <f t="shared" si="98"/>
        <v>0</v>
      </c>
      <c r="BR36" s="30">
        <f t="shared" si="99"/>
        <v>0</v>
      </c>
      <c r="BS36" s="30">
        <f t="shared" si="100"/>
        <v>0</v>
      </c>
      <c r="BT36" s="30">
        <f t="shared" si="101"/>
        <v>0</v>
      </c>
      <c r="BU36" s="30">
        <f t="shared" si="102"/>
        <v>0</v>
      </c>
      <c r="BV36" s="30">
        <f t="shared" si="103"/>
        <v>0</v>
      </c>
      <c r="BW36" s="30">
        <f t="shared" si="104"/>
        <v>0</v>
      </c>
      <c r="BX36" s="30">
        <f t="shared" si="105"/>
        <v>0</v>
      </c>
      <c r="BY36" s="30">
        <f t="shared" si="106"/>
        <v>0</v>
      </c>
      <c r="BZ36" s="30">
        <f t="shared" si="107"/>
        <v>653.84210526315792</v>
      </c>
      <c r="CA36" s="30">
        <f t="shared" si="108"/>
        <v>769.46052631578948</v>
      </c>
      <c r="CB36" s="30">
        <f t="shared" si="109"/>
        <v>841.22368421052636</v>
      </c>
      <c r="CC36" s="30">
        <f t="shared" si="110"/>
        <v>877.10526315789468</v>
      </c>
      <c r="CD36" s="28">
        <f t="shared" si="75"/>
        <v>0</v>
      </c>
      <c r="CE36" s="28">
        <f t="shared" si="15"/>
        <v>0</v>
      </c>
      <c r="CF36" s="28">
        <f t="shared" si="16"/>
        <v>0</v>
      </c>
      <c r="CG36" s="28">
        <f t="shared" si="17"/>
        <v>0</v>
      </c>
      <c r="CH36" s="28">
        <f t="shared" si="18"/>
        <v>0</v>
      </c>
      <c r="CI36" s="28">
        <f t="shared" si="19"/>
        <v>0</v>
      </c>
      <c r="CJ36" s="28">
        <f t="shared" si="20"/>
        <v>0</v>
      </c>
      <c r="CK36" s="28">
        <f t="shared" si="21"/>
        <v>0</v>
      </c>
      <c r="CL36" s="28">
        <f t="shared" si="22"/>
        <v>0</v>
      </c>
      <c r="CM36" s="28">
        <f t="shared" si="23"/>
        <v>0.17682926829268289</v>
      </c>
      <c r="CN36" s="28">
        <f t="shared" si="24"/>
        <v>9.3264248704663252E-2</v>
      </c>
      <c r="CO36" s="28">
        <f t="shared" si="25"/>
        <v>4.2654028436018843E-2</v>
      </c>
      <c r="CQ36" s="36">
        <f t="shared" si="26"/>
        <v>0</v>
      </c>
      <c r="CR36" s="37">
        <v>2001</v>
      </c>
      <c r="CS36" s="33">
        <f t="shared" si="27"/>
        <v>0</v>
      </c>
      <c r="CT36" s="36">
        <f t="shared" si="28"/>
        <v>0</v>
      </c>
      <c r="CU36" s="37">
        <v>2002</v>
      </c>
      <c r="CV36" s="33">
        <f t="shared" si="29"/>
        <v>0</v>
      </c>
      <c r="CW36" s="36">
        <f t="shared" si="30"/>
        <v>0</v>
      </c>
      <c r="CX36" s="37">
        <v>2003</v>
      </c>
      <c r="CY36" s="33">
        <f t="shared" si="31"/>
        <v>0</v>
      </c>
      <c r="CZ36" s="36">
        <f t="shared" si="32"/>
        <v>0</v>
      </c>
      <c r="DA36" s="37">
        <v>2004</v>
      </c>
      <c r="DB36" s="33">
        <f t="shared" si="33"/>
        <v>0</v>
      </c>
      <c r="DC36" s="36">
        <f t="shared" si="34"/>
        <v>0</v>
      </c>
      <c r="DD36" s="37">
        <v>2005</v>
      </c>
      <c r="DE36" s="33">
        <f t="shared" si="35"/>
        <v>0</v>
      </c>
      <c r="DF36" s="36">
        <f t="shared" si="36"/>
        <v>0</v>
      </c>
      <c r="DG36" s="37">
        <v>2006</v>
      </c>
      <c r="DH36" s="33">
        <f t="shared" si="37"/>
        <v>0</v>
      </c>
      <c r="DI36" s="36">
        <f t="shared" si="38"/>
        <v>0</v>
      </c>
      <c r="DJ36" s="37">
        <v>2007</v>
      </c>
      <c r="DK36" s="33">
        <f t="shared" si="39"/>
        <v>0</v>
      </c>
      <c r="DL36" s="36">
        <f t="shared" si="40"/>
        <v>0</v>
      </c>
      <c r="DM36" s="37">
        <v>2008</v>
      </c>
      <c r="DN36" s="33">
        <f t="shared" si="41"/>
        <v>0</v>
      </c>
      <c r="DO36" s="36">
        <f t="shared" si="42"/>
        <v>0</v>
      </c>
      <c r="DP36" s="37">
        <v>2009</v>
      </c>
      <c r="DQ36" s="33">
        <f t="shared" si="43"/>
        <v>0</v>
      </c>
      <c r="DR36" s="36">
        <f t="shared" si="44"/>
        <v>0.17682926829268289</v>
      </c>
      <c r="DS36" s="37">
        <v>2010</v>
      </c>
      <c r="DT36" s="33">
        <f t="shared" si="45"/>
        <v>5</v>
      </c>
      <c r="DU36" s="36">
        <f t="shared" si="46"/>
        <v>9.3264248704663252E-2</v>
      </c>
      <c r="DV36" s="37">
        <v>2011</v>
      </c>
      <c r="DW36" s="33">
        <f t="shared" si="47"/>
        <v>6</v>
      </c>
      <c r="DX36" s="36">
        <f t="shared" si="48"/>
        <v>4.2654028436018843E-2</v>
      </c>
      <c r="DY36" s="37">
        <v>2012</v>
      </c>
      <c r="DZ36" s="33">
        <f t="shared" si="49"/>
        <v>7</v>
      </c>
      <c r="EA36" s="34"/>
      <c r="EB36" s="32">
        <f>B36</f>
        <v>7</v>
      </c>
      <c r="EC36" s="32" t="str">
        <f>D36</f>
        <v>f</v>
      </c>
      <c r="ED36" s="32" t="str">
        <f>F36</f>
        <v>L?R</v>
      </c>
      <c r="EE36" s="34"/>
      <c r="EF36" s="32">
        <f>B36</f>
        <v>7</v>
      </c>
      <c r="EG36" s="32">
        <f t="shared" si="76"/>
        <v>1</v>
      </c>
      <c r="EH36" s="32">
        <f t="shared" si="77"/>
        <v>3</v>
      </c>
      <c r="EL36" s="12">
        <f t="shared" si="78"/>
        <v>7</v>
      </c>
      <c r="EM36" s="12">
        <f t="shared" si="79"/>
        <v>1</v>
      </c>
      <c r="EN36" s="12">
        <f t="shared" si="80"/>
        <v>3</v>
      </c>
      <c r="EO36">
        <f t="shared" si="111"/>
        <v>0</v>
      </c>
      <c r="EP36">
        <f t="shared" si="112"/>
        <v>2001</v>
      </c>
      <c r="EQ36">
        <f t="shared" si="113"/>
        <v>0</v>
      </c>
    </row>
    <row r="37" spans="1:147" x14ac:dyDescent="0.25">
      <c r="A37" s="12" t="s">
        <v>14</v>
      </c>
      <c r="B37" s="17">
        <f t="shared" si="114"/>
        <v>7</v>
      </c>
      <c r="C37" s="14">
        <v>760</v>
      </c>
      <c r="D37" s="14" t="s">
        <v>2</v>
      </c>
      <c r="E37" s="3"/>
      <c r="F37" s="3" t="s">
        <v>0</v>
      </c>
      <c r="G37" s="3">
        <v>2</v>
      </c>
      <c r="H37" s="3">
        <v>2013</v>
      </c>
      <c r="I37" s="3" t="s">
        <v>92</v>
      </c>
      <c r="J37" s="5">
        <v>0.46</v>
      </c>
      <c r="K37" s="3">
        <v>0.60000000000000009</v>
      </c>
      <c r="L37" s="3">
        <v>1</v>
      </c>
      <c r="M37" s="26">
        <f t="shared" si="97"/>
        <v>0.53</v>
      </c>
      <c r="N37" s="26">
        <f t="shared" si="115"/>
        <v>1.0150000000000001</v>
      </c>
      <c r="O37" s="20">
        <v>3</v>
      </c>
      <c r="P37" s="24"/>
      <c r="Q37" s="5">
        <v>0.65000000000000013</v>
      </c>
      <c r="R37" s="3">
        <v>0.72000000000000008</v>
      </c>
      <c r="S37" s="5">
        <v>0.75000000000000011</v>
      </c>
      <c r="T37" s="3">
        <v>0.97</v>
      </c>
      <c r="U37" s="5">
        <v>0.8</v>
      </c>
      <c r="V37" s="3">
        <v>1.05</v>
      </c>
      <c r="W37" s="5">
        <v>0.83000000000000007</v>
      </c>
      <c r="X37" s="3">
        <v>1.1200000000000001</v>
      </c>
      <c r="Y37" s="5"/>
      <c r="Z37" s="3"/>
      <c r="AA37" s="5"/>
      <c r="AB37" s="3"/>
      <c r="AC37" s="5"/>
      <c r="AD37" s="3"/>
      <c r="AE37" s="5"/>
      <c r="AF37" s="3"/>
      <c r="AG37" s="5"/>
      <c r="AH37" s="3"/>
      <c r="AI37" s="5">
        <v>0.87000000000000011</v>
      </c>
      <c r="AJ37" s="3">
        <v>1.1600000000000001</v>
      </c>
      <c r="AK37" s="9">
        <f t="shared" si="54"/>
        <v>0</v>
      </c>
      <c r="AL37" s="9">
        <f t="shared" si="55"/>
        <v>0</v>
      </c>
      <c r="AM37" s="9">
        <f t="shared" si="56"/>
        <v>0</v>
      </c>
      <c r="AN37" s="9">
        <f t="shared" si="57"/>
        <v>0.68500000000000005</v>
      </c>
      <c r="AO37" s="9">
        <f t="shared" si="58"/>
        <v>0.8600000000000001</v>
      </c>
      <c r="AP37" s="9">
        <f t="shared" si="59"/>
        <v>0.92500000000000004</v>
      </c>
      <c r="AQ37" s="9">
        <f t="shared" si="60"/>
        <v>0.97500000000000009</v>
      </c>
      <c r="AR37" s="9">
        <f t="shared" si="61"/>
        <v>0</v>
      </c>
      <c r="AS37" s="9">
        <f t="shared" si="62"/>
        <v>0</v>
      </c>
      <c r="AT37" s="9">
        <f t="shared" si="63"/>
        <v>0</v>
      </c>
      <c r="AU37" s="9">
        <f t="shared" si="64"/>
        <v>0</v>
      </c>
      <c r="AV37" s="7">
        <f>IF($N37&gt;0,$C37*AK37/$N37,0)</f>
        <v>0</v>
      </c>
      <c r="AW37" s="7">
        <f>IF($N37&gt;0,$C37*AL37/$N37,0)</f>
        <v>0</v>
      </c>
      <c r="AX37" s="7">
        <f>IF($N37&gt;0,$C37*AM37/$N37,0)</f>
        <v>0</v>
      </c>
      <c r="AY37" s="7">
        <f>IF($N37&gt;0,$C37*AN37/$N37,0)</f>
        <v>512.90640394088666</v>
      </c>
      <c r="AZ37" s="7">
        <f>IF($N37&gt;0,$C37*AO37/$N37,0)</f>
        <v>643.94088669950736</v>
      </c>
      <c r="BA37" s="7">
        <f>IF($N37&gt;0,$C37*AP37/$N37,0)</f>
        <v>692.61083743842357</v>
      </c>
      <c r="BB37" s="7">
        <f>IF($N37&gt;0,$C37*AQ37/$N37,0)</f>
        <v>730.04926108374389</v>
      </c>
      <c r="BC37" s="7">
        <f>IF($N37&gt;0,$C37*AR37/$N37,0)</f>
        <v>0</v>
      </c>
      <c r="BD37" s="7">
        <f>IF($N37&gt;0,$C37*AS37/$N37,0)</f>
        <v>0</v>
      </c>
      <c r="BE37" s="7">
        <f>IF($N37&gt;0,$C37*AT37/$N37,0)</f>
        <v>0</v>
      </c>
      <c r="BF37" s="7">
        <f>IF($N37&gt;0,$C37*AU37/$N37,0)</f>
        <v>0</v>
      </c>
      <c r="BG37" s="11">
        <f t="shared" si="85"/>
        <v>0</v>
      </c>
      <c r="BH37" s="11">
        <f t="shared" si="86"/>
        <v>0</v>
      </c>
      <c r="BI37" s="11">
        <f t="shared" si="87"/>
        <v>0</v>
      </c>
      <c r="BJ37" s="11">
        <f t="shared" si="88"/>
        <v>0.25547445255474455</v>
      </c>
      <c r="BK37" s="11">
        <f t="shared" si="89"/>
        <v>7.5581395348837149E-2</v>
      </c>
      <c r="BL37" s="11">
        <f t="shared" si="90"/>
        <v>5.4054054054054231E-2</v>
      </c>
      <c r="BM37" s="11">
        <f t="shared" si="91"/>
        <v>0</v>
      </c>
      <c r="BN37" s="11">
        <f t="shared" si="92"/>
        <v>0</v>
      </c>
      <c r="BO37" s="11">
        <f t="shared" si="93"/>
        <v>0</v>
      </c>
      <c r="BP37" s="11">
        <f t="shared" si="94"/>
        <v>0</v>
      </c>
      <c r="BQ37" s="30">
        <f t="shared" si="98"/>
        <v>0</v>
      </c>
      <c r="BR37" s="30">
        <f t="shared" si="99"/>
        <v>0</v>
      </c>
      <c r="BS37" s="30">
        <f t="shared" si="100"/>
        <v>0</v>
      </c>
      <c r="BT37" s="30">
        <f t="shared" si="101"/>
        <v>0</v>
      </c>
      <c r="BU37" s="30">
        <f t="shared" si="102"/>
        <v>0</v>
      </c>
      <c r="BV37" s="30">
        <f t="shared" si="103"/>
        <v>0</v>
      </c>
      <c r="BW37" s="30">
        <f t="shared" si="104"/>
        <v>0</v>
      </c>
      <c r="BX37" s="30">
        <f t="shared" si="105"/>
        <v>0</v>
      </c>
      <c r="BY37" s="30">
        <f t="shared" si="106"/>
        <v>0</v>
      </c>
      <c r="BZ37" s="30">
        <f t="shared" si="107"/>
        <v>512.90640394088666</v>
      </c>
      <c r="CA37" s="30">
        <f t="shared" si="108"/>
        <v>643.94088669950736</v>
      </c>
      <c r="CB37" s="30">
        <f t="shared" si="109"/>
        <v>692.61083743842357</v>
      </c>
      <c r="CC37" s="30">
        <f t="shared" si="110"/>
        <v>730.04926108374389</v>
      </c>
      <c r="CD37" s="28">
        <f t="shared" si="75"/>
        <v>0</v>
      </c>
      <c r="CE37" s="28">
        <f t="shared" si="15"/>
        <v>0</v>
      </c>
      <c r="CF37" s="28">
        <f t="shared" si="16"/>
        <v>0</v>
      </c>
      <c r="CG37" s="28">
        <f t="shared" si="17"/>
        <v>0</v>
      </c>
      <c r="CH37" s="28">
        <f t="shared" si="18"/>
        <v>0</v>
      </c>
      <c r="CI37" s="28">
        <f t="shared" si="19"/>
        <v>0</v>
      </c>
      <c r="CJ37" s="28">
        <f t="shared" si="20"/>
        <v>0</v>
      </c>
      <c r="CK37" s="28">
        <f t="shared" si="21"/>
        <v>0</v>
      </c>
      <c r="CL37" s="28">
        <f t="shared" si="22"/>
        <v>0</v>
      </c>
      <c r="CM37" s="28">
        <f t="shared" si="23"/>
        <v>0.25547445255474455</v>
      </c>
      <c r="CN37" s="28">
        <f t="shared" si="24"/>
        <v>7.5581395348837149E-2</v>
      </c>
      <c r="CO37" s="28">
        <f t="shared" si="25"/>
        <v>5.4054054054054231E-2</v>
      </c>
      <c r="CQ37" s="36">
        <f t="shared" si="26"/>
        <v>0</v>
      </c>
      <c r="CR37" s="37">
        <v>2001</v>
      </c>
      <c r="CS37" s="33">
        <f t="shared" si="27"/>
        <v>0</v>
      </c>
      <c r="CT37" s="36">
        <f t="shared" si="28"/>
        <v>0</v>
      </c>
      <c r="CU37" s="37">
        <v>2002</v>
      </c>
      <c r="CV37" s="33">
        <f t="shared" si="29"/>
        <v>0</v>
      </c>
      <c r="CW37" s="36">
        <f t="shared" si="30"/>
        <v>0</v>
      </c>
      <c r="CX37" s="37">
        <v>2003</v>
      </c>
      <c r="CY37" s="33">
        <f t="shared" si="31"/>
        <v>0</v>
      </c>
      <c r="CZ37" s="36">
        <f t="shared" si="32"/>
        <v>0</v>
      </c>
      <c r="DA37" s="37">
        <v>2004</v>
      </c>
      <c r="DB37" s="33">
        <f t="shared" si="33"/>
        <v>0</v>
      </c>
      <c r="DC37" s="36">
        <f t="shared" si="34"/>
        <v>0</v>
      </c>
      <c r="DD37" s="37">
        <v>2005</v>
      </c>
      <c r="DE37" s="33">
        <f t="shared" si="35"/>
        <v>0</v>
      </c>
      <c r="DF37" s="36">
        <f t="shared" si="36"/>
        <v>0</v>
      </c>
      <c r="DG37" s="37">
        <v>2006</v>
      </c>
      <c r="DH37" s="33">
        <f t="shared" si="37"/>
        <v>0</v>
      </c>
      <c r="DI37" s="36">
        <f t="shared" si="38"/>
        <v>0</v>
      </c>
      <c r="DJ37" s="37">
        <v>2007</v>
      </c>
      <c r="DK37" s="33">
        <f t="shared" si="39"/>
        <v>0</v>
      </c>
      <c r="DL37" s="36">
        <f t="shared" si="40"/>
        <v>0</v>
      </c>
      <c r="DM37" s="37">
        <v>2008</v>
      </c>
      <c r="DN37" s="33">
        <f t="shared" si="41"/>
        <v>0</v>
      </c>
      <c r="DO37" s="36">
        <f t="shared" si="42"/>
        <v>0</v>
      </c>
      <c r="DP37" s="37">
        <v>2009</v>
      </c>
      <c r="DQ37" s="33">
        <f t="shared" si="43"/>
        <v>0</v>
      </c>
      <c r="DR37" s="36">
        <f t="shared" si="44"/>
        <v>0.25547445255474455</v>
      </c>
      <c r="DS37" s="37">
        <v>2010</v>
      </c>
      <c r="DT37" s="33">
        <f t="shared" si="45"/>
        <v>5</v>
      </c>
      <c r="DU37" s="36">
        <f t="shared" si="46"/>
        <v>7.5581395348837149E-2</v>
      </c>
      <c r="DV37" s="37">
        <v>2011</v>
      </c>
      <c r="DW37" s="33">
        <f t="shared" si="47"/>
        <v>6</v>
      </c>
      <c r="DX37" s="36">
        <f t="shared" si="48"/>
        <v>5.4054054054054231E-2</v>
      </c>
      <c r="DY37" s="37">
        <v>2012</v>
      </c>
      <c r="DZ37" s="33">
        <f t="shared" si="49"/>
        <v>7</v>
      </c>
      <c r="EA37" s="34"/>
      <c r="EB37" s="32">
        <f>B37</f>
        <v>7</v>
      </c>
      <c r="EC37" s="32" t="str">
        <f>D37</f>
        <v>f</v>
      </c>
      <c r="ED37" s="32" t="str">
        <f>F37</f>
        <v>LR</v>
      </c>
      <c r="EE37" s="34"/>
      <c r="EF37" s="32">
        <f>B37</f>
        <v>7</v>
      </c>
      <c r="EG37" s="32">
        <f t="shared" si="76"/>
        <v>1</v>
      </c>
      <c r="EH37" s="32">
        <f t="shared" si="77"/>
        <v>2</v>
      </c>
      <c r="EL37" s="12">
        <f t="shared" si="78"/>
        <v>7</v>
      </c>
      <c r="EM37" s="12">
        <f t="shared" si="79"/>
        <v>1</v>
      </c>
      <c r="EN37" s="12">
        <f t="shared" si="80"/>
        <v>2</v>
      </c>
      <c r="EO37">
        <f t="shared" si="111"/>
        <v>0</v>
      </c>
      <c r="EP37">
        <f t="shared" si="112"/>
        <v>2001</v>
      </c>
      <c r="EQ37">
        <f t="shared" si="113"/>
        <v>0</v>
      </c>
    </row>
    <row r="38" spans="1:147" x14ac:dyDescent="0.25">
      <c r="A38" s="12" t="s">
        <v>19</v>
      </c>
      <c r="B38" s="17">
        <f t="shared" si="114"/>
        <v>8</v>
      </c>
      <c r="C38" s="14">
        <v>979</v>
      </c>
      <c r="D38" s="14" t="s">
        <v>2</v>
      </c>
      <c r="E38" s="3"/>
      <c r="F38" s="3" t="s">
        <v>4</v>
      </c>
      <c r="G38" s="3">
        <v>2</v>
      </c>
      <c r="H38" s="3">
        <v>2013</v>
      </c>
      <c r="I38" s="3" t="s">
        <v>92</v>
      </c>
      <c r="J38" s="5">
        <v>0.46</v>
      </c>
      <c r="K38" s="3">
        <v>0.60000000000000009</v>
      </c>
      <c r="L38" s="3">
        <v>2</v>
      </c>
      <c r="M38" s="26">
        <f t="shared" si="97"/>
        <v>0.53</v>
      </c>
      <c r="N38" s="26">
        <f t="shared" si="115"/>
        <v>1.1300000000000001</v>
      </c>
      <c r="O38" s="20">
        <v>3</v>
      </c>
      <c r="P38" s="24"/>
      <c r="Q38" s="5">
        <v>0.53</v>
      </c>
      <c r="R38" s="3">
        <v>0.67000000000000015</v>
      </c>
      <c r="S38" s="5">
        <v>0.63000000000000012</v>
      </c>
      <c r="T38" s="3">
        <v>0.8600000000000001</v>
      </c>
      <c r="U38" s="5">
        <v>0.71000000000000008</v>
      </c>
      <c r="V38" s="3">
        <v>1.01</v>
      </c>
      <c r="W38" s="5">
        <v>0.78</v>
      </c>
      <c r="X38" s="3">
        <v>1.1400000000000001</v>
      </c>
      <c r="Y38" s="5">
        <v>0.84000000000000008</v>
      </c>
      <c r="Z38" s="3">
        <v>1.32</v>
      </c>
      <c r="AA38" s="5"/>
      <c r="AB38" s="3"/>
      <c r="AC38" s="5"/>
      <c r="AD38" s="3"/>
      <c r="AE38" s="5"/>
      <c r="AF38" s="3"/>
      <c r="AG38" s="5"/>
      <c r="AH38" s="3"/>
      <c r="AI38" s="5">
        <v>0.9</v>
      </c>
      <c r="AJ38" s="3">
        <v>1.36</v>
      </c>
      <c r="AK38" s="9">
        <f t="shared" si="54"/>
        <v>0</v>
      </c>
      <c r="AL38" s="9">
        <f t="shared" si="55"/>
        <v>0</v>
      </c>
      <c r="AM38" s="9">
        <f t="shared" si="56"/>
        <v>0</v>
      </c>
      <c r="AN38" s="9">
        <f t="shared" si="57"/>
        <v>0.60000000000000009</v>
      </c>
      <c r="AO38" s="9">
        <f t="shared" si="58"/>
        <v>0.74500000000000011</v>
      </c>
      <c r="AP38" s="9">
        <f t="shared" si="59"/>
        <v>0.8600000000000001</v>
      </c>
      <c r="AQ38" s="9">
        <f t="shared" si="60"/>
        <v>0.96000000000000008</v>
      </c>
      <c r="AR38" s="9">
        <f t="shared" si="61"/>
        <v>1.08</v>
      </c>
      <c r="AS38" s="9">
        <f t="shared" si="62"/>
        <v>0</v>
      </c>
      <c r="AT38" s="9">
        <f t="shared" si="63"/>
        <v>0</v>
      </c>
      <c r="AU38" s="9">
        <f t="shared" si="64"/>
        <v>0</v>
      </c>
      <c r="AV38" s="7">
        <f>IF($N38&gt;0,$C38*AK38/$N38,0)</f>
        <v>0</v>
      </c>
      <c r="AW38" s="7">
        <f>IF($N38&gt;0,$C38*AL38/$N38,0)</f>
        <v>0</v>
      </c>
      <c r="AX38" s="7">
        <f>IF($N38&gt;0,$C38*AM38/$N38,0)</f>
        <v>0</v>
      </c>
      <c r="AY38" s="7">
        <f>IF($N38&gt;0,$C38*AN38/$N38,0)</f>
        <v>519.8230088495576</v>
      </c>
      <c r="AZ38" s="7">
        <f>IF($N38&gt;0,$C38*AO38/$N38,0)</f>
        <v>645.44690265486736</v>
      </c>
      <c r="BA38" s="7">
        <f>IF($N38&gt;0,$C38*AP38/$N38,0)</f>
        <v>745.07964601769913</v>
      </c>
      <c r="BB38" s="7">
        <f>IF($N38&gt;0,$C38*AQ38/$N38,0)</f>
        <v>831.71681415929197</v>
      </c>
      <c r="BC38" s="7">
        <f>IF($N38&gt;0,$C38*AR38/$N38,0)</f>
        <v>935.68141592920358</v>
      </c>
      <c r="BD38" s="7">
        <f>IF($N38&gt;0,$C38*AS38/$N38,0)</f>
        <v>0</v>
      </c>
      <c r="BE38" s="7">
        <f>IF($N38&gt;0,$C38*AT38/$N38,0)</f>
        <v>0</v>
      </c>
      <c r="BF38" s="7">
        <f>IF($N38&gt;0,$C38*AU38/$N38,0)</f>
        <v>0</v>
      </c>
      <c r="BG38" s="11">
        <f t="shared" si="85"/>
        <v>0</v>
      </c>
      <c r="BH38" s="11">
        <f t="shared" si="86"/>
        <v>0</v>
      </c>
      <c r="BI38" s="11">
        <f t="shared" si="87"/>
        <v>0</v>
      </c>
      <c r="BJ38" s="11">
        <f t="shared" si="88"/>
        <v>0.2416666666666667</v>
      </c>
      <c r="BK38" s="11">
        <f t="shared" si="89"/>
        <v>0.15436241610738238</v>
      </c>
      <c r="BL38" s="11">
        <f t="shared" si="90"/>
        <v>0.11627906976744175</v>
      </c>
      <c r="BM38" s="11">
        <f t="shared" si="91"/>
        <v>0.12500000000000014</v>
      </c>
      <c r="BN38" s="11">
        <f t="shared" si="92"/>
        <v>0</v>
      </c>
      <c r="BO38" s="11">
        <f t="shared" si="93"/>
        <v>0</v>
      </c>
      <c r="BP38" s="11">
        <f t="shared" si="94"/>
        <v>0</v>
      </c>
      <c r="BQ38" s="30">
        <f t="shared" si="98"/>
        <v>0</v>
      </c>
      <c r="BR38" s="30">
        <f t="shared" si="99"/>
        <v>0</v>
      </c>
      <c r="BS38" s="30">
        <f t="shared" si="100"/>
        <v>0</v>
      </c>
      <c r="BT38" s="30">
        <f t="shared" si="101"/>
        <v>0</v>
      </c>
      <c r="BU38" s="30">
        <f t="shared" si="102"/>
        <v>0</v>
      </c>
      <c r="BV38" s="30">
        <f t="shared" si="103"/>
        <v>0</v>
      </c>
      <c r="BW38" s="30">
        <f t="shared" si="104"/>
        <v>0</v>
      </c>
      <c r="BX38" s="30">
        <f t="shared" si="105"/>
        <v>0</v>
      </c>
      <c r="BY38" s="30">
        <f t="shared" si="106"/>
        <v>519.8230088495576</v>
      </c>
      <c r="BZ38" s="30">
        <f t="shared" si="107"/>
        <v>645.44690265486736</v>
      </c>
      <c r="CA38" s="30">
        <f t="shared" si="108"/>
        <v>745.07964601769913</v>
      </c>
      <c r="CB38" s="30">
        <f t="shared" si="109"/>
        <v>831.71681415929197</v>
      </c>
      <c r="CC38" s="30">
        <f t="shared" si="110"/>
        <v>935.68141592920358</v>
      </c>
      <c r="CD38" s="28">
        <f t="shared" si="75"/>
        <v>0</v>
      </c>
      <c r="CE38" s="28">
        <f t="shared" si="15"/>
        <v>0</v>
      </c>
      <c r="CF38" s="28">
        <f t="shared" si="16"/>
        <v>0</v>
      </c>
      <c r="CG38" s="28">
        <f t="shared" si="17"/>
        <v>0</v>
      </c>
      <c r="CH38" s="28">
        <f t="shared" si="18"/>
        <v>0</v>
      </c>
      <c r="CI38" s="28">
        <f t="shared" si="19"/>
        <v>0</v>
      </c>
      <c r="CJ38" s="28">
        <f t="shared" si="20"/>
        <v>0</v>
      </c>
      <c r="CK38" s="28">
        <f t="shared" si="21"/>
        <v>0</v>
      </c>
      <c r="CL38" s="28">
        <f t="shared" si="22"/>
        <v>0.2416666666666667</v>
      </c>
      <c r="CM38" s="28">
        <f t="shared" si="23"/>
        <v>0.15436241610738238</v>
      </c>
      <c r="CN38" s="28">
        <f t="shared" si="24"/>
        <v>0.11627906976744175</v>
      </c>
      <c r="CO38" s="28">
        <f t="shared" si="25"/>
        <v>0.12500000000000014</v>
      </c>
      <c r="CQ38" s="36">
        <f t="shared" si="26"/>
        <v>0</v>
      </c>
      <c r="CR38" s="37">
        <v>2001</v>
      </c>
      <c r="CS38" s="33">
        <f t="shared" si="27"/>
        <v>0</v>
      </c>
      <c r="CT38" s="36">
        <f t="shared" si="28"/>
        <v>0</v>
      </c>
      <c r="CU38" s="37">
        <v>2002</v>
      </c>
      <c r="CV38" s="33">
        <f t="shared" si="29"/>
        <v>0</v>
      </c>
      <c r="CW38" s="36">
        <f t="shared" si="30"/>
        <v>0</v>
      </c>
      <c r="CX38" s="37">
        <v>2003</v>
      </c>
      <c r="CY38" s="33">
        <f t="shared" si="31"/>
        <v>0</v>
      </c>
      <c r="CZ38" s="36">
        <f t="shared" si="32"/>
        <v>0</v>
      </c>
      <c r="DA38" s="37">
        <v>2004</v>
      </c>
      <c r="DB38" s="33">
        <f t="shared" si="33"/>
        <v>0</v>
      </c>
      <c r="DC38" s="36">
        <f t="shared" si="34"/>
        <v>0</v>
      </c>
      <c r="DD38" s="37">
        <v>2005</v>
      </c>
      <c r="DE38" s="33">
        <f t="shared" si="35"/>
        <v>0</v>
      </c>
      <c r="DF38" s="36">
        <f t="shared" si="36"/>
        <v>0</v>
      </c>
      <c r="DG38" s="37">
        <v>2006</v>
      </c>
      <c r="DH38" s="33">
        <f t="shared" si="37"/>
        <v>0</v>
      </c>
      <c r="DI38" s="36">
        <f t="shared" si="38"/>
        <v>0</v>
      </c>
      <c r="DJ38" s="37">
        <v>2007</v>
      </c>
      <c r="DK38" s="33">
        <f t="shared" si="39"/>
        <v>0</v>
      </c>
      <c r="DL38" s="36">
        <f t="shared" si="40"/>
        <v>0</v>
      </c>
      <c r="DM38" s="37">
        <v>2008</v>
      </c>
      <c r="DN38" s="33">
        <f t="shared" si="41"/>
        <v>0</v>
      </c>
      <c r="DO38" s="36">
        <f t="shared" si="42"/>
        <v>0.2416666666666667</v>
      </c>
      <c r="DP38" s="37">
        <v>2009</v>
      </c>
      <c r="DQ38" s="33">
        <f t="shared" si="43"/>
        <v>5</v>
      </c>
      <c r="DR38" s="36">
        <f t="shared" si="44"/>
        <v>0.15436241610738238</v>
      </c>
      <c r="DS38" s="37">
        <v>2010</v>
      </c>
      <c r="DT38" s="33">
        <f t="shared" si="45"/>
        <v>6</v>
      </c>
      <c r="DU38" s="36">
        <f t="shared" si="46"/>
        <v>0.11627906976744175</v>
      </c>
      <c r="DV38" s="37">
        <v>2011</v>
      </c>
      <c r="DW38" s="33">
        <f t="shared" si="47"/>
        <v>7</v>
      </c>
      <c r="DX38" s="36">
        <f t="shared" si="48"/>
        <v>0.12500000000000014</v>
      </c>
      <c r="DY38" s="37">
        <v>2012</v>
      </c>
      <c r="DZ38" s="33">
        <f t="shared" si="49"/>
        <v>8</v>
      </c>
      <c r="EA38" s="34"/>
      <c r="EB38" s="32">
        <f>B38</f>
        <v>8</v>
      </c>
      <c r="EC38" s="32" t="str">
        <f>D38</f>
        <v>f</v>
      </c>
      <c r="ED38" s="32" t="str">
        <f>F38</f>
        <v>RR</v>
      </c>
      <c r="EE38" s="34"/>
      <c r="EF38" s="32">
        <f>B38</f>
        <v>8</v>
      </c>
      <c r="EG38" s="32">
        <f t="shared" si="76"/>
        <v>1</v>
      </c>
      <c r="EH38" s="32">
        <f t="shared" si="77"/>
        <v>1</v>
      </c>
      <c r="EL38" s="12">
        <f t="shared" si="78"/>
        <v>8</v>
      </c>
      <c r="EM38" s="12">
        <f t="shared" si="79"/>
        <v>1</v>
      </c>
      <c r="EN38" s="12">
        <f t="shared" si="80"/>
        <v>1</v>
      </c>
      <c r="EO38">
        <f t="shared" si="111"/>
        <v>0</v>
      </c>
      <c r="EP38">
        <f t="shared" si="112"/>
        <v>2001</v>
      </c>
      <c r="EQ38">
        <f t="shared" si="113"/>
        <v>0</v>
      </c>
    </row>
    <row r="39" spans="1:147" x14ac:dyDescent="0.25">
      <c r="A39" s="12" t="s">
        <v>17</v>
      </c>
      <c r="B39" s="17">
        <f t="shared" si="114"/>
        <v>8</v>
      </c>
      <c r="C39" s="14">
        <v>934</v>
      </c>
      <c r="D39" s="14" t="s">
        <v>2</v>
      </c>
      <c r="E39" s="3"/>
      <c r="F39" s="3" t="s">
        <v>4</v>
      </c>
      <c r="G39" s="3">
        <v>2</v>
      </c>
      <c r="H39" s="3">
        <v>2013</v>
      </c>
      <c r="I39" s="3" t="s">
        <v>92</v>
      </c>
      <c r="J39" s="5">
        <v>0.48000000000000004</v>
      </c>
      <c r="K39" s="3">
        <v>0.59000000000000008</v>
      </c>
      <c r="L39" s="3">
        <v>1</v>
      </c>
      <c r="M39" s="26">
        <f t="shared" si="97"/>
        <v>0.53500000000000003</v>
      </c>
      <c r="N39" s="26">
        <f t="shared" si="115"/>
        <v>1.1850000000000001</v>
      </c>
      <c r="O39" s="20">
        <v>3</v>
      </c>
      <c r="P39" s="24"/>
      <c r="Q39" s="5">
        <v>0.57000000000000006</v>
      </c>
      <c r="R39" s="3">
        <v>0.75000000000000011</v>
      </c>
      <c r="S39" s="5">
        <v>0.81</v>
      </c>
      <c r="T39" s="3">
        <v>1.03</v>
      </c>
      <c r="U39" s="5">
        <v>0.87000000000000011</v>
      </c>
      <c r="V39" s="3">
        <v>1.1499999999999999</v>
      </c>
      <c r="W39" s="5">
        <v>0.9</v>
      </c>
      <c r="X39" s="3">
        <v>1.21</v>
      </c>
      <c r="Y39" s="5">
        <v>0.93</v>
      </c>
      <c r="Z39" s="3">
        <v>1.28</v>
      </c>
      <c r="AA39" s="5"/>
      <c r="AB39" s="3"/>
      <c r="AC39" s="5"/>
      <c r="AD39" s="3"/>
      <c r="AE39" s="5"/>
      <c r="AF39" s="3"/>
      <c r="AG39" s="5"/>
      <c r="AH39" s="3"/>
      <c r="AI39" s="5">
        <v>0.96000000000000008</v>
      </c>
      <c r="AJ39" s="3">
        <v>1.4100000000000001</v>
      </c>
      <c r="AK39" s="9">
        <f t="shared" si="54"/>
        <v>0</v>
      </c>
      <c r="AL39" s="9">
        <f t="shared" si="55"/>
        <v>0</v>
      </c>
      <c r="AM39" s="9">
        <f t="shared" si="56"/>
        <v>0</v>
      </c>
      <c r="AN39" s="9">
        <f t="shared" si="57"/>
        <v>0.66000000000000014</v>
      </c>
      <c r="AO39" s="9">
        <f t="shared" si="58"/>
        <v>0.92</v>
      </c>
      <c r="AP39" s="9">
        <f t="shared" si="59"/>
        <v>1.01</v>
      </c>
      <c r="AQ39" s="9">
        <f t="shared" si="60"/>
        <v>1.0549999999999999</v>
      </c>
      <c r="AR39" s="9">
        <f t="shared" si="61"/>
        <v>1.105</v>
      </c>
      <c r="AS39" s="9">
        <f t="shared" si="62"/>
        <v>0</v>
      </c>
      <c r="AT39" s="9">
        <f t="shared" si="63"/>
        <v>0</v>
      </c>
      <c r="AU39" s="9">
        <f t="shared" si="64"/>
        <v>0</v>
      </c>
      <c r="AV39" s="7">
        <f>IF($N39&gt;0,$C39*AK39/$N39,0)</f>
        <v>0</v>
      </c>
      <c r="AW39" s="7">
        <f>IF($N39&gt;0,$C39*AL39/$N39,0)</f>
        <v>0</v>
      </c>
      <c r="AX39" s="7">
        <f>IF($N39&gt;0,$C39*AM39/$N39,0)</f>
        <v>0</v>
      </c>
      <c r="AY39" s="7">
        <f>IF($N39&gt;0,$C39*AN39/$N39,0)</f>
        <v>520.20253164556971</v>
      </c>
      <c r="AZ39" s="7">
        <f>IF($N39&gt;0,$C39*AO39/$N39,0)</f>
        <v>725.13080168776378</v>
      </c>
      <c r="BA39" s="7">
        <f>IF($N39&gt;0,$C39*AP39/$N39,0)</f>
        <v>796.06751054852316</v>
      </c>
      <c r="BB39" s="7">
        <f>IF($N39&gt;0,$C39*AQ39/$N39,0)</f>
        <v>831.53586497890285</v>
      </c>
      <c r="BC39" s="7">
        <f>IF($N39&gt;0,$C39*AR39/$N39,0)</f>
        <v>870.9451476793248</v>
      </c>
      <c r="BD39" s="7">
        <f>IF($N39&gt;0,$C39*AS39/$N39,0)</f>
        <v>0</v>
      </c>
      <c r="BE39" s="7">
        <f>IF($N39&gt;0,$C39*AT39/$N39,0)</f>
        <v>0</v>
      </c>
      <c r="BF39" s="7">
        <f>IF($N39&gt;0,$C39*AU39/$N39,0)</f>
        <v>0</v>
      </c>
      <c r="BG39" s="11">
        <f t="shared" si="85"/>
        <v>0</v>
      </c>
      <c r="BH39" s="11">
        <f t="shared" si="86"/>
        <v>0</v>
      </c>
      <c r="BI39" s="11">
        <f t="shared" si="87"/>
        <v>0</v>
      </c>
      <c r="BJ39" s="11">
        <f t="shared" si="88"/>
        <v>0.39393939393939381</v>
      </c>
      <c r="BK39" s="11">
        <f t="shared" si="89"/>
        <v>9.7826086956521577E-2</v>
      </c>
      <c r="BL39" s="11">
        <f t="shared" si="90"/>
        <v>4.455445544554449E-2</v>
      </c>
      <c r="BM39" s="11">
        <f t="shared" si="91"/>
        <v>4.7393364928909977E-2</v>
      </c>
      <c r="BN39" s="11">
        <f t="shared" si="92"/>
        <v>0</v>
      </c>
      <c r="BO39" s="11">
        <f t="shared" si="93"/>
        <v>0</v>
      </c>
      <c r="BP39" s="11">
        <f t="shared" si="94"/>
        <v>0</v>
      </c>
      <c r="BQ39" s="30">
        <f t="shared" si="98"/>
        <v>0</v>
      </c>
      <c r="BR39" s="30">
        <f t="shared" si="99"/>
        <v>0</v>
      </c>
      <c r="BS39" s="30">
        <f t="shared" si="100"/>
        <v>0</v>
      </c>
      <c r="BT39" s="30">
        <f t="shared" si="101"/>
        <v>0</v>
      </c>
      <c r="BU39" s="30">
        <f t="shared" si="102"/>
        <v>0</v>
      </c>
      <c r="BV39" s="30">
        <f t="shared" si="103"/>
        <v>0</v>
      </c>
      <c r="BW39" s="30">
        <f t="shared" si="104"/>
        <v>0</v>
      </c>
      <c r="BX39" s="30">
        <f t="shared" si="105"/>
        <v>0</v>
      </c>
      <c r="BY39" s="30">
        <f t="shared" si="106"/>
        <v>520.20253164556971</v>
      </c>
      <c r="BZ39" s="30">
        <f t="shared" si="107"/>
        <v>725.13080168776378</v>
      </c>
      <c r="CA39" s="30">
        <f t="shared" si="108"/>
        <v>796.06751054852316</v>
      </c>
      <c r="CB39" s="30">
        <f t="shared" si="109"/>
        <v>831.53586497890285</v>
      </c>
      <c r="CC39" s="30">
        <f t="shared" si="110"/>
        <v>870.9451476793248</v>
      </c>
      <c r="CD39" s="28">
        <f t="shared" si="75"/>
        <v>0</v>
      </c>
      <c r="CE39" s="28">
        <f t="shared" si="15"/>
        <v>0</v>
      </c>
      <c r="CF39" s="28">
        <f t="shared" si="16"/>
        <v>0</v>
      </c>
      <c r="CG39" s="28">
        <f t="shared" si="17"/>
        <v>0</v>
      </c>
      <c r="CH39" s="28">
        <f t="shared" si="18"/>
        <v>0</v>
      </c>
      <c r="CI39" s="28">
        <f t="shared" si="19"/>
        <v>0</v>
      </c>
      <c r="CJ39" s="28">
        <f t="shared" si="20"/>
        <v>0</v>
      </c>
      <c r="CK39" s="28">
        <f t="shared" si="21"/>
        <v>0</v>
      </c>
      <c r="CL39" s="28">
        <f t="shared" si="22"/>
        <v>0.39393939393939381</v>
      </c>
      <c r="CM39" s="28">
        <f t="shared" si="23"/>
        <v>9.7826086956521577E-2</v>
      </c>
      <c r="CN39" s="28">
        <f t="shared" si="24"/>
        <v>4.455445544554449E-2</v>
      </c>
      <c r="CO39" s="28">
        <f t="shared" si="25"/>
        <v>4.7393364928909977E-2</v>
      </c>
      <c r="CQ39" s="36">
        <f t="shared" si="26"/>
        <v>0</v>
      </c>
      <c r="CR39" s="37">
        <v>2001</v>
      </c>
      <c r="CS39" s="33">
        <f t="shared" si="27"/>
        <v>0</v>
      </c>
      <c r="CT39" s="36">
        <f t="shared" si="28"/>
        <v>0</v>
      </c>
      <c r="CU39" s="37">
        <v>2002</v>
      </c>
      <c r="CV39" s="33">
        <f t="shared" si="29"/>
        <v>0</v>
      </c>
      <c r="CW39" s="36">
        <f t="shared" si="30"/>
        <v>0</v>
      </c>
      <c r="CX39" s="37">
        <v>2003</v>
      </c>
      <c r="CY39" s="33">
        <f t="shared" si="31"/>
        <v>0</v>
      </c>
      <c r="CZ39" s="36">
        <f t="shared" si="32"/>
        <v>0</v>
      </c>
      <c r="DA39" s="37">
        <v>2004</v>
      </c>
      <c r="DB39" s="33">
        <f t="shared" si="33"/>
        <v>0</v>
      </c>
      <c r="DC39" s="36">
        <f t="shared" si="34"/>
        <v>0</v>
      </c>
      <c r="DD39" s="37">
        <v>2005</v>
      </c>
      <c r="DE39" s="33">
        <f t="shared" si="35"/>
        <v>0</v>
      </c>
      <c r="DF39" s="36">
        <f t="shared" si="36"/>
        <v>0</v>
      </c>
      <c r="DG39" s="37">
        <v>2006</v>
      </c>
      <c r="DH39" s="33">
        <f t="shared" si="37"/>
        <v>0</v>
      </c>
      <c r="DI39" s="36">
        <f t="shared" si="38"/>
        <v>0</v>
      </c>
      <c r="DJ39" s="37">
        <v>2007</v>
      </c>
      <c r="DK39" s="33">
        <f t="shared" si="39"/>
        <v>0</v>
      </c>
      <c r="DL39" s="36">
        <f t="shared" si="40"/>
        <v>0</v>
      </c>
      <c r="DM39" s="37">
        <v>2008</v>
      </c>
      <c r="DN39" s="33">
        <f t="shared" si="41"/>
        <v>0</v>
      </c>
      <c r="DO39" s="36">
        <f t="shared" si="42"/>
        <v>0.39393939393939381</v>
      </c>
      <c r="DP39" s="37">
        <v>2009</v>
      </c>
      <c r="DQ39" s="33">
        <f t="shared" si="43"/>
        <v>5</v>
      </c>
      <c r="DR39" s="36">
        <f t="shared" si="44"/>
        <v>9.7826086956521577E-2</v>
      </c>
      <c r="DS39" s="37">
        <v>2010</v>
      </c>
      <c r="DT39" s="33">
        <f t="shared" si="45"/>
        <v>6</v>
      </c>
      <c r="DU39" s="36">
        <f t="shared" si="46"/>
        <v>4.455445544554449E-2</v>
      </c>
      <c r="DV39" s="37">
        <v>2011</v>
      </c>
      <c r="DW39" s="33">
        <f t="shared" si="47"/>
        <v>7</v>
      </c>
      <c r="DX39" s="36">
        <f t="shared" si="48"/>
        <v>4.7393364928909977E-2</v>
      </c>
      <c r="DY39" s="37">
        <v>2012</v>
      </c>
      <c r="DZ39" s="33">
        <f t="shared" si="49"/>
        <v>8</v>
      </c>
      <c r="EA39" s="34"/>
      <c r="EB39" s="32">
        <f>B39</f>
        <v>8</v>
      </c>
      <c r="EC39" s="32" t="str">
        <f>D39</f>
        <v>f</v>
      </c>
      <c r="ED39" s="32" t="str">
        <f>F39</f>
        <v>RR</v>
      </c>
      <c r="EE39" s="34"/>
      <c r="EF39" s="32">
        <f>B39</f>
        <v>8</v>
      </c>
      <c r="EG39" s="32">
        <f t="shared" si="76"/>
        <v>1</v>
      </c>
      <c r="EH39" s="32">
        <f t="shared" si="77"/>
        <v>1</v>
      </c>
      <c r="EL39" s="12">
        <f t="shared" si="78"/>
        <v>8</v>
      </c>
      <c r="EM39" s="12">
        <f t="shared" si="79"/>
        <v>1</v>
      </c>
      <c r="EN39" s="12">
        <f t="shared" si="80"/>
        <v>1</v>
      </c>
      <c r="EO39">
        <f t="shared" si="111"/>
        <v>0</v>
      </c>
      <c r="EP39">
        <f t="shared" si="112"/>
        <v>2001</v>
      </c>
      <c r="EQ39">
        <f t="shared" si="113"/>
        <v>0</v>
      </c>
    </row>
    <row r="40" spans="1:147" x14ac:dyDescent="0.25">
      <c r="A40" s="12" t="s">
        <v>11</v>
      </c>
      <c r="B40" s="17">
        <f t="shared" si="114"/>
        <v>7</v>
      </c>
      <c r="C40" s="14">
        <v>809</v>
      </c>
      <c r="D40" s="14" t="s">
        <v>2</v>
      </c>
      <c r="E40" s="3"/>
      <c r="F40" s="3" t="s">
        <v>0</v>
      </c>
      <c r="G40" s="3">
        <v>2</v>
      </c>
      <c r="H40" s="3">
        <v>2013</v>
      </c>
      <c r="I40" s="3" t="s">
        <v>92</v>
      </c>
      <c r="J40" s="5">
        <v>0.5</v>
      </c>
      <c r="K40" s="3">
        <v>0.58000000000000007</v>
      </c>
      <c r="L40" s="3">
        <v>1</v>
      </c>
      <c r="M40" s="26">
        <f t="shared" si="97"/>
        <v>0.54</v>
      </c>
      <c r="N40" s="26">
        <f t="shared" si="115"/>
        <v>1.085</v>
      </c>
      <c r="O40" s="20">
        <v>3</v>
      </c>
      <c r="P40" s="24"/>
      <c r="Q40" s="5">
        <v>0.57000000000000006</v>
      </c>
      <c r="R40" s="3">
        <v>0.66000000000000014</v>
      </c>
      <c r="S40" s="5">
        <v>0.76000000000000012</v>
      </c>
      <c r="T40" s="3">
        <v>1.0900000000000001</v>
      </c>
      <c r="U40" s="5">
        <v>0.79</v>
      </c>
      <c r="V40" s="3">
        <v>1.1200000000000001</v>
      </c>
      <c r="W40" s="5">
        <v>0.82000000000000006</v>
      </c>
      <c r="X40" s="3">
        <v>1.2</v>
      </c>
      <c r="Y40" s="5"/>
      <c r="Z40" s="3"/>
      <c r="AA40" s="5"/>
      <c r="AB40" s="3"/>
      <c r="AC40" s="5"/>
      <c r="AD40" s="3"/>
      <c r="AE40" s="5"/>
      <c r="AF40" s="3"/>
      <c r="AG40" s="5"/>
      <c r="AH40" s="3"/>
      <c r="AI40" s="5">
        <v>0.87000000000000011</v>
      </c>
      <c r="AJ40" s="3">
        <v>1.3</v>
      </c>
      <c r="AK40" s="9">
        <f t="shared" si="54"/>
        <v>0</v>
      </c>
      <c r="AL40" s="9">
        <f t="shared" si="55"/>
        <v>0</v>
      </c>
      <c r="AM40" s="9">
        <f t="shared" si="56"/>
        <v>0</v>
      </c>
      <c r="AN40" s="9">
        <f t="shared" si="57"/>
        <v>0.6150000000000001</v>
      </c>
      <c r="AO40" s="9">
        <f t="shared" si="58"/>
        <v>0.92500000000000004</v>
      </c>
      <c r="AP40" s="9">
        <f t="shared" si="59"/>
        <v>0.95500000000000007</v>
      </c>
      <c r="AQ40" s="9">
        <f t="shared" si="60"/>
        <v>1.01</v>
      </c>
      <c r="AR40" s="9">
        <f t="shared" si="61"/>
        <v>0</v>
      </c>
      <c r="AS40" s="9">
        <f t="shared" si="62"/>
        <v>0</v>
      </c>
      <c r="AT40" s="9">
        <f t="shared" si="63"/>
        <v>0</v>
      </c>
      <c r="AU40" s="9">
        <f t="shared" si="64"/>
        <v>0</v>
      </c>
      <c r="AV40" s="7">
        <f>IF($N40&gt;0,$C40*AK40/$N40,0)</f>
        <v>0</v>
      </c>
      <c r="AW40" s="7">
        <f>IF($N40&gt;0,$C40*AL40/$N40,0)</f>
        <v>0</v>
      </c>
      <c r="AX40" s="7">
        <f>IF($N40&gt;0,$C40*AM40/$N40,0)</f>
        <v>0</v>
      </c>
      <c r="AY40" s="7">
        <f>IF($N40&gt;0,$C40*AN40/$N40,0)</f>
        <v>458.55760368663601</v>
      </c>
      <c r="AZ40" s="7">
        <f>IF($N40&gt;0,$C40*AO40/$N40,0)</f>
        <v>689.70046082949318</v>
      </c>
      <c r="BA40" s="7">
        <f>IF($N40&gt;0,$C40*AP40/$N40,0)</f>
        <v>712.06912442396322</v>
      </c>
      <c r="BB40" s="7">
        <f>IF($N40&gt;0,$C40*AQ40/$N40,0)</f>
        <v>753.07834101382491</v>
      </c>
      <c r="BC40" s="7">
        <f>IF($N40&gt;0,$C40*AR40/$N40,0)</f>
        <v>0</v>
      </c>
      <c r="BD40" s="7">
        <f>IF($N40&gt;0,$C40*AS40/$N40,0)</f>
        <v>0</v>
      </c>
      <c r="BE40" s="7">
        <f>IF($N40&gt;0,$C40*AT40/$N40,0)</f>
        <v>0</v>
      </c>
      <c r="BF40" s="7">
        <f>IF($N40&gt;0,$C40*AU40/$N40,0)</f>
        <v>0</v>
      </c>
      <c r="BG40" s="11">
        <f t="shared" si="85"/>
        <v>0</v>
      </c>
      <c r="BH40" s="11">
        <f t="shared" si="86"/>
        <v>0</v>
      </c>
      <c r="BI40" s="11">
        <f t="shared" si="87"/>
        <v>0</v>
      </c>
      <c r="BJ40" s="11">
        <f t="shared" si="88"/>
        <v>0.50406504065040647</v>
      </c>
      <c r="BK40" s="11">
        <f t="shared" si="89"/>
        <v>3.2432432432432413E-2</v>
      </c>
      <c r="BL40" s="11">
        <f t="shared" si="90"/>
        <v>5.759162303664913E-2</v>
      </c>
      <c r="BM40" s="11">
        <f t="shared" si="91"/>
        <v>0</v>
      </c>
      <c r="BN40" s="11">
        <f t="shared" si="92"/>
        <v>0</v>
      </c>
      <c r="BO40" s="11">
        <f t="shared" si="93"/>
        <v>0</v>
      </c>
      <c r="BP40" s="11">
        <f t="shared" si="94"/>
        <v>0</v>
      </c>
      <c r="BQ40" s="30">
        <f t="shared" si="98"/>
        <v>0</v>
      </c>
      <c r="BR40" s="30">
        <f t="shared" si="99"/>
        <v>0</v>
      </c>
      <c r="BS40" s="30">
        <f t="shared" si="100"/>
        <v>0</v>
      </c>
      <c r="BT40" s="30">
        <f t="shared" si="101"/>
        <v>0</v>
      </c>
      <c r="BU40" s="30">
        <f t="shared" si="102"/>
        <v>0</v>
      </c>
      <c r="BV40" s="30">
        <f t="shared" si="103"/>
        <v>0</v>
      </c>
      <c r="BW40" s="30">
        <f t="shared" si="104"/>
        <v>0</v>
      </c>
      <c r="BX40" s="30">
        <f t="shared" si="105"/>
        <v>0</v>
      </c>
      <c r="BY40" s="30">
        <f t="shared" si="106"/>
        <v>0</v>
      </c>
      <c r="BZ40" s="30">
        <f t="shared" si="107"/>
        <v>458.55760368663601</v>
      </c>
      <c r="CA40" s="30">
        <f t="shared" si="108"/>
        <v>689.70046082949318</v>
      </c>
      <c r="CB40" s="30">
        <f t="shared" si="109"/>
        <v>712.06912442396322</v>
      </c>
      <c r="CC40" s="30">
        <f t="shared" si="110"/>
        <v>753.07834101382491</v>
      </c>
      <c r="CD40" s="28">
        <f t="shared" si="75"/>
        <v>0</v>
      </c>
      <c r="CE40" s="28">
        <f t="shared" si="15"/>
        <v>0</v>
      </c>
      <c r="CF40" s="28">
        <f t="shared" si="16"/>
        <v>0</v>
      </c>
      <c r="CG40" s="28">
        <f t="shared" si="17"/>
        <v>0</v>
      </c>
      <c r="CH40" s="28">
        <f t="shared" si="18"/>
        <v>0</v>
      </c>
      <c r="CI40" s="28">
        <f t="shared" si="19"/>
        <v>0</v>
      </c>
      <c r="CJ40" s="28">
        <f t="shared" si="20"/>
        <v>0</v>
      </c>
      <c r="CK40" s="28">
        <f t="shared" si="21"/>
        <v>0</v>
      </c>
      <c r="CL40" s="28">
        <f t="shared" si="22"/>
        <v>0</v>
      </c>
      <c r="CM40" s="28">
        <f t="shared" si="23"/>
        <v>0.50406504065040647</v>
      </c>
      <c r="CN40" s="28">
        <f t="shared" si="24"/>
        <v>3.2432432432432413E-2</v>
      </c>
      <c r="CO40" s="28">
        <f t="shared" si="25"/>
        <v>5.759162303664913E-2</v>
      </c>
      <c r="CQ40" s="36">
        <f t="shared" si="26"/>
        <v>0</v>
      </c>
      <c r="CR40" s="37">
        <v>2001</v>
      </c>
      <c r="CS40" s="33">
        <f t="shared" si="27"/>
        <v>0</v>
      </c>
      <c r="CT40" s="36">
        <f t="shared" si="28"/>
        <v>0</v>
      </c>
      <c r="CU40" s="37">
        <v>2002</v>
      </c>
      <c r="CV40" s="33">
        <f t="shared" si="29"/>
        <v>0</v>
      </c>
      <c r="CW40" s="36">
        <f t="shared" si="30"/>
        <v>0</v>
      </c>
      <c r="CX40" s="37">
        <v>2003</v>
      </c>
      <c r="CY40" s="33">
        <f t="shared" si="31"/>
        <v>0</v>
      </c>
      <c r="CZ40" s="36">
        <f t="shared" si="32"/>
        <v>0</v>
      </c>
      <c r="DA40" s="37">
        <v>2004</v>
      </c>
      <c r="DB40" s="33">
        <f t="shared" si="33"/>
        <v>0</v>
      </c>
      <c r="DC40" s="36">
        <f t="shared" si="34"/>
        <v>0</v>
      </c>
      <c r="DD40" s="37">
        <v>2005</v>
      </c>
      <c r="DE40" s="33">
        <f t="shared" si="35"/>
        <v>0</v>
      </c>
      <c r="DF40" s="36">
        <f t="shared" si="36"/>
        <v>0</v>
      </c>
      <c r="DG40" s="37">
        <v>2006</v>
      </c>
      <c r="DH40" s="33">
        <f t="shared" si="37"/>
        <v>0</v>
      </c>
      <c r="DI40" s="36">
        <f t="shared" si="38"/>
        <v>0</v>
      </c>
      <c r="DJ40" s="37">
        <v>2007</v>
      </c>
      <c r="DK40" s="33">
        <f t="shared" si="39"/>
        <v>0</v>
      </c>
      <c r="DL40" s="36">
        <f t="shared" si="40"/>
        <v>0</v>
      </c>
      <c r="DM40" s="37">
        <v>2008</v>
      </c>
      <c r="DN40" s="33">
        <f t="shared" si="41"/>
        <v>0</v>
      </c>
      <c r="DO40" s="36">
        <f t="shared" si="42"/>
        <v>0</v>
      </c>
      <c r="DP40" s="37">
        <v>2009</v>
      </c>
      <c r="DQ40" s="33">
        <f t="shared" si="43"/>
        <v>0</v>
      </c>
      <c r="DR40" s="36">
        <f t="shared" si="44"/>
        <v>0.50406504065040647</v>
      </c>
      <c r="DS40" s="37">
        <v>2010</v>
      </c>
      <c r="DT40" s="33">
        <f t="shared" si="45"/>
        <v>5</v>
      </c>
      <c r="DU40" s="36">
        <f t="shared" si="46"/>
        <v>3.2432432432432413E-2</v>
      </c>
      <c r="DV40" s="37">
        <v>2011</v>
      </c>
      <c r="DW40" s="33">
        <f t="shared" si="47"/>
        <v>6</v>
      </c>
      <c r="DX40" s="36">
        <f t="shared" si="48"/>
        <v>5.759162303664913E-2</v>
      </c>
      <c r="DY40" s="37">
        <v>2012</v>
      </c>
      <c r="DZ40" s="33">
        <f t="shared" si="49"/>
        <v>7</v>
      </c>
      <c r="EA40" s="34"/>
      <c r="EB40" s="32">
        <f>B40</f>
        <v>7</v>
      </c>
      <c r="EC40" s="32" t="str">
        <f>D40</f>
        <v>f</v>
      </c>
      <c r="ED40" s="32" t="str">
        <f>F40</f>
        <v>LR</v>
      </c>
      <c r="EE40" s="34"/>
      <c r="EF40" s="32">
        <f>B40</f>
        <v>7</v>
      </c>
      <c r="EG40" s="32">
        <f t="shared" si="76"/>
        <v>1</v>
      </c>
      <c r="EH40" s="32">
        <f t="shared" si="77"/>
        <v>2</v>
      </c>
      <c r="EL40" s="12">
        <f t="shared" si="78"/>
        <v>7</v>
      </c>
      <c r="EM40" s="12">
        <f t="shared" si="79"/>
        <v>1</v>
      </c>
      <c r="EN40" s="12">
        <f t="shared" si="80"/>
        <v>2</v>
      </c>
      <c r="EO40">
        <f t="shared" si="111"/>
        <v>0</v>
      </c>
      <c r="EP40">
        <f t="shared" si="112"/>
        <v>2001</v>
      </c>
      <c r="EQ40">
        <f t="shared" si="113"/>
        <v>0</v>
      </c>
    </row>
    <row r="41" spans="1:147" x14ac:dyDescent="0.25">
      <c r="A41" s="12" t="s">
        <v>20</v>
      </c>
      <c r="B41" s="17">
        <f t="shared" si="114"/>
        <v>8</v>
      </c>
      <c r="C41" s="14">
        <v>957</v>
      </c>
      <c r="D41" s="14" t="s">
        <v>2</v>
      </c>
      <c r="E41" s="3"/>
      <c r="F41" s="3" t="s">
        <v>192</v>
      </c>
      <c r="G41" s="3">
        <v>2</v>
      </c>
      <c r="H41" s="3">
        <v>2013</v>
      </c>
      <c r="I41" s="3" t="s">
        <v>92</v>
      </c>
      <c r="J41" s="5">
        <v>0.51</v>
      </c>
      <c r="K41" s="3">
        <v>0.57000000000000006</v>
      </c>
      <c r="L41" s="3">
        <v>1</v>
      </c>
      <c r="M41" s="26">
        <f t="shared" si="97"/>
        <v>0.54</v>
      </c>
      <c r="N41" s="26">
        <f t="shared" si="115"/>
        <v>0.95500000000000007</v>
      </c>
      <c r="O41" s="20">
        <v>3</v>
      </c>
      <c r="P41" s="24"/>
      <c r="Q41" s="5">
        <v>0.6100000000000001</v>
      </c>
      <c r="R41" s="3">
        <v>0.76000000000000012</v>
      </c>
      <c r="S41" s="5">
        <v>0.71000000000000008</v>
      </c>
      <c r="T41" s="3">
        <v>0.88000000000000012</v>
      </c>
      <c r="U41" s="5">
        <v>0.77</v>
      </c>
      <c r="V41" s="3">
        <v>0.94000000000000006</v>
      </c>
      <c r="W41" s="5">
        <v>0.78</v>
      </c>
      <c r="X41" s="3">
        <v>1.01</v>
      </c>
      <c r="Y41" s="5">
        <v>0.8</v>
      </c>
      <c r="Z41" s="3">
        <v>1.07</v>
      </c>
      <c r="AA41" s="5"/>
      <c r="AB41" s="3"/>
      <c r="AC41" s="5"/>
      <c r="AD41" s="3"/>
      <c r="AE41" s="5"/>
      <c r="AF41" s="3"/>
      <c r="AG41" s="5"/>
      <c r="AH41" s="3"/>
      <c r="AI41" s="5">
        <v>0.82000000000000006</v>
      </c>
      <c r="AJ41" s="3">
        <v>1.0900000000000001</v>
      </c>
      <c r="AK41" s="9">
        <f t="shared" si="54"/>
        <v>0</v>
      </c>
      <c r="AL41" s="9">
        <f t="shared" si="55"/>
        <v>0</v>
      </c>
      <c r="AM41" s="9">
        <f t="shared" si="56"/>
        <v>0</v>
      </c>
      <c r="AN41" s="9">
        <f t="shared" si="57"/>
        <v>0.68500000000000005</v>
      </c>
      <c r="AO41" s="9">
        <f t="shared" si="58"/>
        <v>0.79500000000000015</v>
      </c>
      <c r="AP41" s="9">
        <f t="shared" si="59"/>
        <v>0.85499999999999998</v>
      </c>
      <c r="AQ41" s="9">
        <f t="shared" si="60"/>
        <v>0.89500000000000002</v>
      </c>
      <c r="AR41" s="9">
        <f t="shared" si="61"/>
        <v>0.93500000000000005</v>
      </c>
      <c r="AS41" s="9">
        <f t="shared" si="62"/>
        <v>0</v>
      </c>
      <c r="AT41" s="9">
        <f t="shared" si="63"/>
        <v>0</v>
      </c>
      <c r="AU41" s="9">
        <f t="shared" si="64"/>
        <v>0</v>
      </c>
      <c r="AV41" s="7">
        <f>IF($N41&gt;0,$C41*AK41/$N41,0)</f>
        <v>0</v>
      </c>
      <c r="AW41" s="7">
        <f>IF($N41&gt;0,$C41*AL41/$N41,0)</f>
        <v>0</v>
      </c>
      <c r="AX41" s="7">
        <f>IF($N41&gt;0,$C41*AM41/$N41,0)</f>
        <v>0</v>
      </c>
      <c r="AY41" s="7">
        <f>IF($N41&gt;0,$C41*AN41/$N41,0)</f>
        <v>686.43455497382206</v>
      </c>
      <c r="AZ41" s="7">
        <f>IF($N41&gt;0,$C41*AO41/$N41,0)</f>
        <v>796.66492146596875</v>
      </c>
      <c r="BA41" s="7">
        <f>IF($N41&gt;0,$C41*AP41/$N41,0)</f>
        <v>856.7905759162303</v>
      </c>
      <c r="BB41" s="7">
        <f>IF($N41&gt;0,$C41*AQ41/$N41,0)</f>
        <v>896.87434554973811</v>
      </c>
      <c r="BC41" s="7">
        <f>IF($N41&gt;0,$C41*AR41/$N41,0)</f>
        <v>936.95811518324604</v>
      </c>
      <c r="BD41" s="7">
        <f>IF($N41&gt;0,$C41*AS41/$N41,0)</f>
        <v>0</v>
      </c>
      <c r="BE41" s="7">
        <f>IF($N41&gt;0,$C41*AT41/$N41,0)</f>
        <v>0</v>
      </c>
      <c r="BF41" s="7">
        <f>IF($N41&gt;0,$C41*AU41/$N41,0)</f>
        <v>0</v>
      </c>
      <c r="BG41" s="11">
        <f t="shared" si="85"/>
        <v>0</v>
      </c>
      <c r="BH41" s="11">
        <f t="shared" si="86"/>
        <v>0</v>
      </c>
      <c r="BI41" s="11">
        <f t="shared" si="87"/>
        <v>0</v>
      </c>
      <c r="BJ41" s="11">
        <f t="shared" si="88"/>
        <v>0.16058394160583953</v>
      </c>
      <c r="BK41" s="11">
        <f t="shared" si="89"/>
        <v>7.5471698113207239E-2</v>
      </c>
      <c r="BL41" s="11">
        <f t="shared" si="90"/>
        <v>4.6783625730994108E-2</v>
      </c>
      <c r="BM41" s="11">
        <f t="shared" si="91"/>
        <v>4.4692737430167682E-2</v>
      </c>
      <c r="BN41" s="11">
        <f t="shared" si="92"/>
        <v>0</v>
      </c>
      <c r="BO41" s="11">
        <f t="shared" si="93"/>
        <v>0</v>
      </c>
      <c r="BP41" s="11">
        <f t="shared" si="94"/>
        <v>0</v>
      </c>
      <c r="BQ41" s="30">
        <f t="shared" si="98"/>
        <v>0</v>
      </c>
      <c r="BR41" s="30">
        <f t="shared" si="99"/>
        <v>0</v>
      </c>
      <c r="BS41" s="30">
        <f t="shared" si="100"/>
        <v>0</v>
      </c>
      <c r="BT41" s="30">
        <f t="shared" si="101"/>
        <v>0</v>
      </c>
      <c r="BU41" s="30">
        <f t="shared" si="102"/>
        <v>0</v>
      </c>
      <c r="BV41" s="30">
        <f t="shared" si="103"/>
        <v>0</v>
      </c>
      <c r="BW41" s="30">
        <f t="shared" si="104"/>
        <v>0</v>
      </c>
      <c r="BX41" s="30">
        <f t="shared" si="105"/>
        <v>0</v>
      </c>
      <c r="BY41" s="30">
        <f t="shared" si="106"/>
        <v>686.43455497382206</v>
      </c>
      <c r="BZ41" s="30">
        <f t="shared" si="107"/>
        <v>796.66492146596875</v>
      </c>
      <c r="CA41" s="30">
        <f t="shared" si="108"/>
        <v>856.7905759162303</v>
      </c>
      <c r="CB41" s="30">
        <f t="shared" si="109"/>
        <v>896.87434554973811</v>
      </c>
      <c r="CC41" s="30">
        <f t="shared" si="110"/>
        <v>936.95811518324604</v>
      </c>
      <c r="CD41" s="28">
        <f t="shared" si="75"/>
        <v>0</v>
      </c>
      <c r="CE41" s="28">
        <f t="shared" si="15"/>
        <v>0</v>
      </c>
      <c r="CF41" s="28">
        <f t="shared" si="16"/>
        <v>0</v>
      </c>
      <c r="CG41" s="28">
        <f t="shared" si="17"/>
        <v>0</v>
      </c>
      <c r="CH41" s="28">
        <f t="shared" si="18"/>
        <v>0</v>
      </c>
      <c r="CI41" s="28">
        <f t="shared" si="19"/>
        <v>0</v>
      </c>
      <c r="CJ41" s="28">
        <f t="shared" si="20"/>
        <v>0</v>
      </c>
      <c r="CK41" s="28">
        <f t="shared" si="21"/>
        <v>0</v>
      </c>
      <c r="CL41" s="28">
        <f t="shared" si="22"/>
        <v>0.16058394160583953</v>
      </c>
      <c r="CM41" s="28">
        <f t="shared" si="23"/>
        <v>7.5471698113207239E-2</v>
      </c>
      <c r="CN41" s="28">
        <f t="shared" si="24"/>
        <v>4.6783625730994108E-2</v>
      </c>
      <c r="CO41" s="28">
        <f t="shared" si="25"/>
        <v>4.4692737430167682E-2</v>
      </c>
      <c r="CQ41" s="36">
        <f t="shared" si="26"/>
        <v>0</v>
      </c>
      <c r="CR41" s="37">
        <v>2001</v>
      </c>
      <c r="CS41" s="33">
        <f t="shared" si="27"/>
        <v>0</v>
      </c>
      <c r="CT41" s="36">
        <f t="shared" si="28"/>
        <v>0</v>
      </c>
      <c r="CU41" s="37">
        <v>2002</v>
      </c>
      <c r="CV41" s="33">
        <f t="shared" si="29"/>
        <v>0</v>
      </c>
      <c r="CW41" s="36">
        <f t="shared" si="30"/>
        <v>0</v>
      </c>
      <c r="CX41" s="37">
        <v>2003</v>
      </c>
      <c r="CY41" s="33">
        <f t="shared" si="31"/>
        <v>0</v>
      </c>
      <c r="CZ41" s="36">
        <f t="shared" si="32"/>
        <v>0</v>
      </c>
      <c r="DA41" s="37">
        <v>2004</v>
      </c>
      <c r="DB41" s="33">
        <f t="shared" si="33"/>
        <v>0</v>
      </c>
      <c r="DC41" s="36">
        <f t="shared" si="34"/>
        <v>0</v>
      </c>
      <c r="DD41" s="37">
        <v>2005</v>
      </c>
      <c r="DE41" s="33">
        <f t="shared" si="35"/>
        <v>0</v>
      </c>
      <c r="DF41" s="36">
        <f t="shared" si="36"/>
        <v>0</v>
      </c>
      <c r="DG41" s="37">
        <v>2006</v>
      </c>
      <c r="DH41" s="33">
        <f t="shared" si="37"/>
        <v>0</v>
      </c>
      <c r="DI41" s="36">
        <f t="shared" si="38"/>
        <v>0</v>
      </c>
      <c r="DJ41" s="37">
        <v>2007</v>
      </c>
      <c r="DK41" s="33">
        <f t="shared" si="39"/>
        <v>0</v>
      </c>
      <c r="DL41" s="36">
        <f t="shared" si="40"/>
        <v>0</v>
      </c>
      <c r="DM41" s="37">
        <v>2008</v>
      </c>
      <c r="DN41" s="33">
        <f t="shared" si="41"/>
        <v>0</v>
      </c>
      <c r="DO41" s="36">
        <f t="shared" si="42"/>
        <v>0.16058394160583953</v>
      </c>
      <c r="DP41" s="37">
        <v>2009</v>
      </c>
      <c r="DQ41" s="33">
        <f t="shared" si="43"/>
        <v>5</v>
      </c>
      <c r="DR41" s="36">
        <f t="shared" si="44"/>
        <v>7.5471698113207239E-2</v>
      </c>
      <c r="DS41" s="37">
        <v>2010</v>
      </c>
      <c r="DT41" s="33">
        <f t="shared" si="45"/>
        <v>6</v>
      </c>
      <c r="DU41" s="36">
        <f t="shared" si="46"/>
        <v>4.6783625730994108E-2</v>
      </c>
      <c r="DV41" s="37">
        <v>2011</v>
      </c>
      <c r="DW41" s="33">
        <f t="shared" si="47"/>
        <v>7</v>
      </c>
      <c r="DX41" s="36">
        <f t="shared" si="48"/>
        <v>4.4692737430167682E-2</v>
      </c>
      <c r="DY41" s="37">
        <v>2012</v>
      </c>
      <c r="DZ41" s="33">
        <f t="shared" si="49"/>
        <v>8</v>
      </c>
      <c r="EA41" s="34"/>
      <c r="EB41" s="32">
        <f>B41</f>
        <v>8</v>
      </c>
      <c r="EC41" s="32" t="str">
        <f>D41</f>
        <v>f</v>
      </c>
      <c r="ED41" s="32" t="str">
        <f>F41</f>
        <v>L?R</v>
      </c>
      <c r="EE41" s="34"/>
      <c r="EF41" s="32">
        <f>B41</f>
        <v>8</v>
      </c>
      <c r="EG41" s="32">
        <f t="shared" si="76"/>
        <v>1</v>
      </c>
      <c r="EH41" s="32">
        <f t="shared" si="77"/>
        <v>3</v>
      </c>
      <c r="EL41" s="12">
        <f t="shared" si="78"/>
        <v>8</v>
      </c>
      <c r="EM41" s="12">
        <f t="shared" si="79"/>
        <v>1</v>
      </c>
      <c r="EN41" s="12">
        <f t="shared" si="80"/>
        <v>3</v>
      </c>
      <c r="EO41">
        <f t="shared" si="111"/>
        <v>0</v>
      </c>
      <c r="EP41">
        <f t="shared" si="112"/>
        <v>2001</v>
      </c>
      <c r="EQ41">
        <f t="shared" si="113"/>
        <v>0</v>
      </c>
    </row>
    <row r="42" spans="1:147" x14ac:dyDescent="0.25">
      <c r="A42" s="12" t="s">
        <v>30</v>
      </c>
      <c r="B42" s="17">
        <f t="shared" si="114"/>
        <v>8</v>
      </c>
      <c r="C42" s="14">
        <v>970</v>
      </c>
      <c r="D42" s="14" t="s">
        <v>2</v>
      </c>
      <c r="E42" s="3"/>
      <c r="F42" s="3" t="s">
        <v>192</v>
      </c>
      <c r="G42" s="3">
        <v>2</v>
      </c>
      <c r="H42" s="3">
        <v>2013</v>
      </c>
      <c r="I42" s="3" t="s">
        <v>92</v>
      </c>
      <c r="J42" s="5">
        <v>0.48000000000000004</v>
      </c>
      <c r="K42" s="3">
        <v>0.60000000000000009</v>
      </c>
      <c r="L42" s="3"/>
      <c r="M42" s="26">
        <f t="shared" si="97"/>
        <v>0.54</v>
      </c>
      <c r="N42" s="26">
        <f t="shared" si="115"/>
        <v>1.0250000000000001</v>
      </c>
      <c r="O42" s="20">
        <v>3</v>
      </c>
      <c r="P42" s="24"/>
      <c r="Q42" s="5">
        <v>0.6100000000000001</v>
      </c>
      <c r="R42" s="3">
        <v>0.81</v>
      </c>
      <c r="S42" s="5">
        <v>0.72000000000000008</v>
      </c>
      <c r="T42" s="3">
        <v>0.95000000000000007</v>
      </c>
      <c r="U42" s="5">
        <v>0.78</v>
      </c>
      <c r="V42" s="3">
        <v>0.98</v>
      </c>
      <c r="W42" s="5">
        <v>0.82000000000000006</v>
      </c>
      <c r="X42" s="3">
        <v>1.05</v>
      </c>
      <c r="Y42" s="5">
        <v>0.84000000000000008</v>
      </c>
      <c r="Z42" s="3">
        <v>1.1200000000000001</v>
      </c>
      <c r="AA42" s="5"/>
      <c r="AB42" s="3"/>
      <c r="AC42" s="5"/>
      <c r="AD42" s="3"/>
      <c r="AE42" s="5"/>
      <c r="AF42" s="3"/>
      <c r="AG42" s="5"/>
      <c r="AH42" s="3"/>
      <c r="AI42" s="5">
        <v>0.89000000000000012</v>
      </c>
      <c r="AJ42" s="3">
        <v>1.1600000000000001</v>
      </c>
      <c r="AK42" s="9">
        <f t="shared" si="54"/>
        <v>0</v>
      </c>
      <c r="AL42" s="9">
        <f t="shared" si="55"/>
        <v>0</v>
      </c>
      <c r="AM42" s="9">
        <f t="shared" si="56"/>
        <v>0</v>
      </c>
      <c r="AN42" s="9">
        <f t="shared" si="57"/>
        <v>0.71000000000000008</v>
      </c>
      <c r="AO42" s="9">
        <f t="shared" si="58"/>
        <v>0.83500000000000008</v>
      </c>
      <c r="AP42" s="9">
        <f t="shared" si="59"/>
        <v>0.88</v>
      </c>
      <c r="AQ42" s="9">
        <f t="shared" si="60"/>
        <v>0.93500000000000005</v>
      </c>
      <c r="AR42" s="9">
        <f t="shared" si="61"/>
        <v>0.98000000000000009</v>
      </c>
      <c r="AS42" s="9">
        <f t="shared" si="62"/>
        <v>0</v>
      </c>
      <c r="AT42" s="9">
        <f t="shared" si="63"/>
        <v>0</v>
      </c>
      <c r="AU42" s="9">
        <f t="shared" si="64"/>
        <v>0</v>
      </c>
      <c r="AV42" s="7">
        <f>IF($N42&gt;0,$C42*AK42/$N42,0)</f>
        <v>0</v>
      </c>
      <c r="AW42" s="7">
        <f>IF($N42&gt;0,$C42*AL42/$N42,0)</f>
        <v>0</v>
      </c>
      <c r="AX42" s="7">
        <f>IF($N42&gt;0,$C42*AM42/$N42,0)</f>
        <v>0</v>
      </c>
      <c r="AY42" s="7">
        <f>IF($N42&gt;0,$C42*AN42/$N42,0)</f>
        <v>671.90243902439022</v>
      </c>
      <c r="AZ42" s="7">
        <f>IF($N42&gt;0,$C42*AO42/$N42,0)</f>
        <v>790.19512195121945</v>
      </c>
      <c r="BA42" s="7">
        <f>IF($N42&gt;0,$C42*AP42/$N42,0)</f>
        <v>832.78048780487791</v>
      </c>
      <c r="BB42" s="7">
        <f>IF($N42&gt;0,$C42*AQ42/$N42,0)</f>
        <v>884.82926829268285</v>
      </c>
      <c r="BC42" s="7">
        <f>IF($N42&gt;0,$C42*AR42/$N42,0)</f>
        <v>927.41463414634143</v>
      </c>
      <c r="BD42" s="7">
        <f>IF($N42&gt;0,$C42*AS42/$N42,0)</f>
        <v>0</v>
      </c>
      <c r="BE42" s="7">
        <f>IF($N42&gt;0,$C42*AT42/$N42,0)</f>
        <v>0</v>
      </c>
      <c r="BF42" s="7">
        <f>IF($N42&gt;0,$C42*AU42/$N42,0)</f>
        <v>0</v>
      </c>
      <c r="BG42" s="11">
        <f t="shared" si="85"/>
        <v>0</v>
      </c>
      <c r="BH42" s="11">
        <f t="shared" si="86"/>
        <v>0</v>
      </c>
      <c r="BI42" s="11">
        <f t="shared" si="87"/>
        <v>0</v>
      </c>
      <c r="BJ42" s="11">
        <f t="shared" si="88"/>
        <v>0.17605633802816897</v>
      </c>
      <c r="BK42" s="11">
        <f t="shared" si="89"/>
        <v>5.389221556886218E-2</v>
      </c>
      <c r="BL42" s="11">
        <f t="shared" si="90"/>
        <v>6.2500000000000097E-2</v>
      </c>
      <c r="BM42" s="11">
        <f t="shared" si="91"/>
        <v>4.8128342245989351E-2</v>
      </c>
      <c r="BN42" s="11">
        <f t="shared" si="92"/>
        <v>0</v>
      </c>
      <c r="BO42" s="11">
        <f t="shared" si="93"/>
        <v>0</v>
      </c>
      <c r="BP42" s="11">
        <f t="shared" si="94"/>
        <v>0</v>
      </c>
      <c r="BQ42" s="30">
        <f t="shared" si="98"/>
        <v>0</v>
      </c>
      <c r="BR42" s="30">
        <f t="shared" si="99"/>
        <v>0</v>
      </c>
      <c r="BS42" s="30">
        <f t="shared" si="100"/>
        <v>0</v>
      </c>
      <c r="BT42" s="30">
        <f t="shared" si="101"/>
        <v>0</v>
      </c>
      <c r="BU42" s="30">
        <f t="shared" si="102"/>
        <v>0</v>
      </c>
      <c r="BV42" s="30">
        <f t="shared" si="103"/>
        <v>0</v>
      </c>
      <c r="BW42" s="30">
        <f t="shared" si="104"/>
        <v>0</v>
      </c>
      <c r="BX42" s="30">
        <f t="shared" si="105"/>
        <v>0</v>
      </c>
      <c r="BY42" s="30">
        <f t="shared" si="106"/>
        <v>671.90243902439022</v>
      </c>
      <c r="BZ42" s="30">
        <f t="shared" si="107"/>
        <v>790.19512195121945</v>
      </c>
      <c r="CA42" s="30">
        <f t="shared" si="108"/>
        <v>832.78048780487791</v>
      </c>
      <c r="CB42" s="30">
        <f t="shared" si="109"/>
        <v>884.82926829268285</v>
      </c>
      <c r="CC42" s="30">
        <f t="shared" si="110"/>
        <v>927.41463414634143</v>
      </c>
      <c r="CD42" s="28">
        <f t="shared" si="75"/>
        <v>0</v>
      </c>
      <c r="CE42" s="28">
        <f t="shared" si="15"/>
        <v>0</v>
      </c>
      <c r="CF42" s="28">
        <f t="shared" si="16"/>
        <v>0</v>
      </c>
      <c r="CG42" s="28">
        <f t="shared" si="17"/>
        <v>0</v>
      </c>
      <c r="CH42" s="28">
        <f t="shared" si="18"/>
        <v>0</v>
      </c>
      <c r="CI42" s="28">
        <f t="shared" si="19"/>
        <v>0</v>
      </c>
      <c r="CJ42" s="28">
        <f t="shared" si="20"/>
        <v>0</v>
      </c>
      <c r="CK42" s="28">
        <f t="shared" si="21"/>
        <v>0</v>
      </c>
      <c r="CL42" s="28">
        <f t="shared" si="22"/>
        <v>0.17605633802816897</v>
      </c>
      <c r="CM42" s="28">
        <f t="shared" si="23"/>
        <v>5.389221556886218E-2</v>
      </c>
      <c r="CN42" s="28">
        <f t="shared" si="24"/>
        <v>6.2500000000000097E-2</v>
      </c>
      <c r="CO42" s="28">
        <f t="shared" si="25"/>
        <v>4.8128342245989351E-2</v>
      </c>
      <c r="CQ42" s="36">
        <f t="shared" si="26"/>
        <v>0</v>
      </c>
      <c r="CR42" s="37">
        <v>2001</v>
      </c>
      <c r="CS42" s="33">
        <f t="shared" si="27"/>
        <v>0</v>
      </c>
      <c r="CT42" s="36">
        <f t="shared" si="28"/>
        <v>0</v>
      </c>
      <c r="CU42" s="37">
        <v>2002</v>
      </c>
      <c r="CV42" s="33">
        <f t="shared" si="29"/>
        <v>0</v>
      </c>
      <c r="CW42" s="36">
        <f t="shared" si="30"/>
        <v>0</v>
      </c>
      <c r="CX42" s="37">
        <v>2003</v>
      </c>
      <c r="CY42" s="33">
        <f t="shared" si="31"/>
        <v>0</v>
      </c>
      <c r="CZ42" s="36">
        <f t="shared" si="32"/>
        <v>0</v>
      </c>
      <c r="DA42" s="37">
        <v>2004</v>
      </c>
      <c r="DB42" s="33">
        <f t="shared" si="33"/>
        <v>0</v>
      </c>
      <c r="DC42" s="36">
        <f t="shared" si="34"/>
        <v>0</v>
      </c>
      <c r="DD42" s="37">
        <v>2005</v>
      </c>
      <c r="DE42" s="33">
        <f t="shared" si="35"/>
        <v>0</v>
      </c>
      <c r="DF42" s="36">
        <f t="shared" si="36"/>
        <v>0</v>
      </c>
      <c r="DG42" s="37">
        <v>2006</v>
      </c>
      <c r="DH42" s="33">
        <f t="shared" si="37"/>
        <v>0</v>
      </c>
      <c r="DI42" s="36">
        <f t="shared" si="38"/>
        <v>0</v>
      </c>
      <c r="DJ42" s="37">
        <v>2007</v>
      </c>
      <c r="DK42" s="33">
        <f t="shared" si="39"/>
        <v>0</v>
      </c>
      <c r="DL42" s="36">
        <f t="shared" si="40"/>
        <v>0</v>
      </c>
      <c r="DM42" s="37">
        <v>2008</v>
      </c>
      <c r="DN42" s="33">
        <f t="shared" si="41"/>
        <v>0</v>
      </c>
      <c r="DO42" s="36">
        <f t="shared" si="42"/>
        <v>0.17605633802816897</v>
      </c>
      <c r="DP42" s="37">
        <v>2009</v>
      </c>
      <c r="DQ42" s="33">
        <f t="shared" si="43"/>
        <v>5</v>
      </c>
      <c r="DR42" s="36">
        <f t="shared" si="44"/>
        <v>5.389221556886218E-2</v>
      </c>
      <c r="DS42" s="37">
        <v>2010</v>
      </c>
      <c r="DT42" s="33">
        <f t="shared" si="45"/>
        <v>6</v>
      </c>
      <c r="DU42" s="36">
        <f t="shared" si="46"/>
        <v>6.2500000000000097E-2</v>
      </c>
      <c r="DV42" s="37">
        <v>2011</v>
      </c>
      <c r="DW42" s="33">
        <f t="shared" si="47"/>
        <v>7</v>
      </c>
      <c r="DX42" s="36">
        <f t="shared" si="48"/>
        <v>4.8128342245989351E-2</v>
      </c>
      <c r="DY42" s="37">
        <v>2012</v>
      </c>
      <c r="DZ42" s="33">
        <f t="shared" si="49"/>
        <v>8</v>
      </c>
      <c r="EA42" s="34"/>
      <c r="EB42" s="32">
        <f>B42</f>
        <v>8</v>
      </c>
      <c r="EC42" s="32" t="str">
        <f>D42</f>
        <v>f</v>
      </c>
      <c r="ED42" s="32" t="str">
        <f>F42</f>
        <v>L?R</v>
      </c>
      <c r="EE42" s="34"/>
      <c r="EF42" s="32">
        <f>B42</f>
        <v>8</v>
      </c>
      <c r="EG42" s="32">
        <f t="shared" si="76"/>
        <v>1</v>
      </c>
      <c r="EH42" s="32">
        <f t="shared" si="77"/>
        <v>3</v>
      </c>
      <c r="EL42" s="12">
        <f t="shared" si="78"/>
        <v>8</v>
      </c>
      <c r="EM42" s="12">
        <f t="shared" si="79"/>
        <v>1</v>
      </c>
      <c r="EN42" s="12">
        <f t="shared" si="80"/>
        <v>3</v>
      </c>
      <c r="EO42">
        <f t="shared" si="111"/>
        <v>0</v>
      </c>
      <c r="EP42">
        <f t="shared" si="112"/>
        <v>2001</v>
      </c>
      <c r="EQ42">
        <f t="shared" si="113"/>
        <v>0</v>
      </c>
    </row>
    <row r="43" spans="1:147" x14ac:dyDescent="0.25">
      <c r="A43" s="12">
        <v>581</v>
      </c>
      <c r="B43" s="17">
        <f>IF(SUM(AK43:AT43)=0,0,IF(SUM(AL43:AT43)=0,1,IF(SUM(AM43:AT43)=0,2,IF(SUM(AN43:AT43)=0,3,IF(SUM(AO43:AT43)=0,4,IF(SUM(AP43:AT43)=0,5,IF(SUM(AQ43:AT43)=0,6,IF(SUM(AR43:AT43)=0,7,IF(SUM(AS43:AT43)=0,8,IF(SUM(AT43)=0,9,10))))))))))</f>
        <v>5</v>
      </c>
      <c r="C43" s="14">
        <v>792</v>
      </c>
      <c r="D43" s="14" t="s">
        <v>2</v>
      </c>
      <c r="E43" s="3"/>
      <c r="F43" s="3" t="s">
        <v>4</v>
      </c>
      <c r="G43" s="3">
        <v>2</v>
      </c>
      <c r="H43" s="3">
        <v>2009</v>
      </c>
      <c r="I43" s="3" t="s">
        <v>92</v>
      </c>
      <c r="J43" s="5">
        <v>0.5</v>
      </c>
      <c r="K43" s="3">
        <v>0.60000000000000009</v>
      </c>
      <c r="L43" s="3"/>
      <c r="M43" s="26">
        <f t="shared" si="97"/>
        <v>0.55000000000000004</v>
      </c>
      <c r="N43" s="26">
        <f>(AI43+AJ43)/2</f>
        <v>1.1400000000000001</v>
      </c>
      <c r="O43" s="20">
        <v>3</v>
      </c>
      <c r="P43" s="24" t="s">
        <v>145</v>
      </c>
      <c r="Q43" s="5">
        <v>0.92</v>
      </c>
      <c r="R43" s="3">
        <v>1.1299999999999999</v>
      </c>
      <c r="S43" s="5">
        <v>0.98</v>
      </c>
      <c r="T43" s="3">
        <v>1.17</v>
      </c>
      <c r="U43" s="5"/>
      <c r="V43" s="3"/>
      <c r="W43" s="5"/>
      <c r="X43" s="3"/>
      <c r="Y43" s="5"/>
      <c r="Z43" s="3"/>
      <c r="AA43" s="5"/>
      <c r="AB43" s="3"/>
      <c r="AC43" s="5"/>
      <c r="AD43" s="3"/>
      <c r="AE43" s="5"/>
      <c r="AF43" s="3"/>
      <c r="AG43" s="5"/>
      <c r="AH43" s="3"/>
      <c r="AI43" s="5">
        <v>1.02</v>
      </c>
      <c r="AJ43" s="3">
        <v>1.26</v>
      </c>
      <c r="AK43" s="9">
        <f t="shared" si="54"/>
        <v>0</v>
      </c>
      <c r="AL43" s="9">
        <f t="shared" si="55"/>
        <v>0</v>
      </c>
      <c r="AM43" s="9">
        <f t="shared" si="56"/>
        <v>0</v>
      </c>
      <c r="AN43" s="9">
        <f t="shared" si="57"/>
        <v>1.0249999999999999</v>
      </c>
      <c r="AO43" s="9">
        <f t="shared" si="58"/>
        <v>1.075</v>
      </c>
      <c r="AP43" s="9">
        <f t="shared" si="59"/>
        <v>0</v>
      </c>
      <c r="AQ43" s="9">
        <f t="shared" si="60"/>
        <v>0</v>
      </c>
      <c r="AR43" s="9">
        <f t="shared" si="61"/>
        <v>0</v>
      </c>
      <c r="AS43" s="9">
        <f t="shared" si="62"/>
        <v>0</v>
      </c>
      <c r="AT43" s="9">
        <f t="shared" si="63"/>
        <v>0</v>
      </c>
      <c r="AU43" s="9">
        <f t="shared" si="64"/>
        <v>0</v>
      </c>
      <c r="AV43" s="7">
        <f>IF($N43&gt;0,$C43*AK43/$N43,0)</f>
        <v>0</v>
      </c>
      <c r="AW43" s="7">
        <f>IF($N43&gt;0,$C43*AL43/$N43,0)</f>
        <v>0</v>
      </c>
      <c r="AX43" s="7">
        <f>IF($N43&gt;0,$C43*AM43/$N43,0)</f>
        <v>0</v>
      </c>
      <c r="AY43" s="7">
        <f>IF($N43&gt;0,$C43*AN43/$N43,0)</f>
        <v>712.10526315789457</v>
      </c>
      <c r="AZ43" s="7">
        <f>IF($N43&gt;0,$C43*AO43/$N43,0)</f>
        <v>746.8421052631578</v>
      </c>
      <c r="BA43" s="7">
        <f>IF($N43&gt;0,$C43*AP43/$N43,0)</f>
        <v>0</v>
      </c>
      <c r="BB43" s="7">
        <f>IF($N43&gt;0,$C43*AQ43/$N43,0)</f>
        <v>0</v>
      </c>
      <c r="BC43" s="7">
        <f>IF($N43&gt;0,$C43*AR43/$N43,0)</f>
        <v>0</v>
      </c>
      <c r="BD43" s="7">
        <f>IF($N43&gt;0,$C43*AS43/$N43,0)</f>
        <v>0</v>
      </c>
      <c r="BE43" s="7">
        <f>IF($N43&gt;0,$C43*AT43/$N43,0)</f>
        <v>0</v>
      </c>
      <c r="BF43" s="7">
        <f>IF($N43&gt;0,$C43*AU43/$N43,0)</f>
        <v>0</v>
      </c>
      <c r="BG43" s="11">
        <f t="shared" si="85"/>
        <v>0</v>
      </c>
      <c r="BH43" s="11">
        <f t="shared" si="86"/>
        <v>0</v>
      </c>
      <c r="BI43" s="11">
        <f t="shared" si="87"/>
        <v>0</v>
      </c>
      <c r="BJ43" s="11">
        <f t="shared" si="88"/>
        <v>4.8780487804878168E-2</v>
      </c>
      <c r="BK43" s="11">
        <f t="shared" si="89"/>
        <v>0</v>
      </c>
      <c r="BL43" s="11">
        <f t="shared" si="90"/>
        <v>0</v>
      </c>
      <c r="BM43" s="11">
        <f t="shared" si="91"/>
        <v>0</v>
      </c>
      <c r="BN43" s="11">
        <f t="shared" si="92"/>
        <v>0</v>
      </c>
      <c r="BO43" s="11">
        <f t="shared" si="93"/>
        <v>0</v>
      </c>
      <c r="BP43" s="11">
        <f t="shared" si="94"/>
        <v>0</v>
      </c>
      <c r="BQ43" s="30">
        <f t="shared" si="98"/>
        <v>0</v>
      </c>
      <c r="BR43" s="30">
        <f t="shared" si="99"/>
        <v>0</v>
      </c>
      <c r="BS43" s="30">
        <f t="shared" si="100"/>
        <v>0</v>
      </c>
      <c r="BT43" s="30">
        <f t="shared" si="101"/>
        <v>0</v>
      </c>
      <c r="BU43" s="30">
        <f t="shared" si="102"/>
        <v>0</v>
      </c>
      <c r="BV43" s="30">
        <f t="shared" si="103"/>
        <v>0</v>
      </c>
      <c r="BW43" s="30">
        <f t="shared" si="104"/>
        <v>0</v>
      </c>
      <c r="BX43" s="30">
        <f t="shared" si="105"/>
        <v>712.10526315789457</v>
      </c>
      <c r="BY43" s="30">
        <f t="shared" si="106"/>
        <v>746.8421052631578</v>
      </c>
      <c r="BZ43" s="30">
        <f t="shared" si="107"/>
        <v>0</v>
      </c>
      <c r="CA43" s="30">
        <f t="shared" si="108"/>
        <v>0</v>
      </c>
      <c r="CB43" s="30">
        <f t="shared" si="109"/>
        <v>0</v>
      </c>
      <c r="CC43" s="30">
        <f t="shared" si="110"/>
        <v>0</v>
      </c>
      <c r="CD43" s="28">
        <f t="shared" si="75"/>
        <v>0</v>
      </c>
      <c r="CE43" s="28">
        <f t="shared" si="15"/>
        <v>0</v>
      </c>
      <c r="CF43" s="28">
        <f t="shared" si="16"/>
        <v>0</v>
      </c>
      <c r="CG43" s="28">
        <f t="shared" si="17"/>
        <v>0</v>
      </c>
      <c r="CH43" s="28">
        <f t="shared" si="18"/>
        <v>0</v>
      </c>
      <c r="CI43" s="28">
        <f t="shared" si="19"/>
        <v>0</v>
      </c>
      <c r="CJ43" s="28">
        <f t="shared" si="20"/>
        <v>0</v>
      </c>
      <c r="CK43" s="28">
        <f t="shared" si="21"/>
        <v>4.8780487804878168E-2</v>
      </c>
      <c r="CL43" s="28">
        <f t="shared" si="22"/>
        <v>0</v>
      </c>
      <c r="CM43" s="28">
        <f t="shared" si="23"/>
        <v>0</v>
      </c>
      <c r="CN43" s="28">
        <f t="shared" si="24"/>
        <v>0</v>
      </c>
      <c r="CO43" s="28">
        <f t="shared" si="25"/>
        <v>0</v>
      </c>
      <c r="CQ43" s="36">
        <f t="shared" si="26"/>
        <v>0</v>
      </c>
      <c r="CR43" s="37">
        <v>2001</v>
      </c>
      <c r="CS43" s="33">
        <f t="shared" si="27"/>
        <v>0</v>
      </c>
      <c r="CT43" s="36">
        <f t="shared" si="28"/>
        <v>0</v>
      </c>
      <c r="CU43" s="37">
        <v>2002</v>
      </c>
      <c r="CV43" s="33">
        <f t="shared" si="29"/>
        <v>0</v>
      </c>
      <c r="CW43" s="36">
        <f t="shared" si="30"/>
        <v>0</v>
      </c>
      <c r="CX43" s="37">
        <v>2003</v>
      </c>
      <c r="CY43" s="33">
        <f t="shared" si="31"/>
        <v>0</v>
      </c>
      <c r="CZ43" s="36">
        <f t="shared" si="32"/>
        <v>0</v>
      </c>
      <c r="DA43" s="37">
        <v>2004</v>
      </c>
      <c r="DB43" s="33">
        <f t="shared" si="33"/>
        <v>0</v>
      </c>
      <c r="DC43" s="36">
        <f t="shared" si="34"/>
        <v>0</v>
      </c>
      <c r="DD43" s="37">
        <v>2005</v>
      </c>
      <c r="DE43" s="33">
        <f t="shared" si="35"/>
        <v>0</v>
      </c>
      <c r="DF43" s="36">
        <f t="shared" si="36"/>
        <v>0</v>
      </c>
      <c r="DG43" s="37">
        <v>2006</v>
      </c>
      <c r="DH43" s="33">
        <f t="shared" si="37"/>
        <v>0</v>
      </c>
      <c r="DI43" s="36">
        <f t="shared" si="38"/>
        <v>0</v>
      </c>
      <c r="DJ43" s="37">
        <v>2007</v>
      </c>
      <c r="DK43" s="33">
        <f t="shared" si="39"/>
        <v>0</v>
      </c>
      <c r="DL43" s="36">
        <f t="shared" si="40"/>
        <v>4.8780487804878168E-2</v>
      </c>
      <c r="DM43" s="37">
        <v>2008</v>
      </c>
      <c r="DN43" s="33">
        <f t="shared" si="41"/>
        <v>5</v>
      </c>
      <c r="DO43" s="36">
        <f t="shared" si="42"/>
        <v>0</v>
      </c>
      <c r="DP43" s="37">
        <v>2009</v>
      </c>
      <c r="DQ43" s="33">
        <f t="shared" si="43"/>
        <v>0</v>
      </c>
      <c r="DR43" s="36">
        <f t="shared" si="44"/>
        <v>0</v>
      </c>
      <c r="DS43" s="37">
        <v>2010</v>
      </c>
      <c r="DT43" s="33">
        <f t="shared" si="45"/>
        <v>0</v>
      </c>
      <c r="DU43" s="36">
        <f t="shared" si="46"/>
        <v>0</v>
      </c>
      <c r="DV43" s="37">
        <v>2011</v>
      </c>
      <c r="DW43" s="33">
        <f t="shared" si="47"/>
        <v>0</v>
      </c>
      <c r="DX43" s="36">
        <f t="shared" si="48"/>
        <v>0</v>
      </c>
      <c r="DY43" s="37">
        <v>2012</v>
      </c>
      <c r="DZ43" s="33">
        <f t="shared" si="49"/>
        <v>0</v>
      </c>
      <c r="EA43" s="34"/>
      <c r="EB43" s="32">
        <f>B43</f>
        <v>5</v>
      </c>
      <c r="EC43" s="32" t="str">
        <f>D43</f>
        <v>f</v>
      </c>
      <c r="ED43" s="32" t="str">
        <f>F43</f>
        <v>RR</v>
      </c>
      <c r="EE43" s="34"/>
      <c r="EF43" s="32">
        <f>B43</f>
        <v>5</v>
      </c>
      <c r="EG43" s="32">
        <f t="shared" si="76"/>
        <v>1</v>
      </c>
      <c r="EH43" s="32">
        <f t="shared" si="77"/>
        <v>1</v>
      </c>
      <c r="EL43" s="12">
        <f t="shared" si="78"/>
        <v>5</v>
      </c>
      <c r="EM43" s="12">
        <f t="shared" si="79"/>
        <v>1</v>
      </c>
      <c r="EN43" s="12">
        <f t="shared" si="80"/>
        <v>1</v>
      </c>
      <c r="EO43">
        <f t="shared" si="111"/>
        <v>0</v>
      </c>
      <c r="EP43">
        <f t="shared" si="112"/>
        <v>2001</v>
      </c>
      <c r="EQ43">
        <f t="shared" si="113"/>
        <v>0</v>
      </c>
    </row>
    <row r="44" spans="1:147" x14ac:dyDescent="0.25">
      <c r="A44" s="12" t="s">
        <v>7</v>
      </c>
      <c r="B44" s="17">
        <f t="shared" si="114"/>
        <v>6</v>
      </c>
      <c r="C44" s="14">
        <v>774</v>
      </c>
      <c r="D44" s="14" t="s">
        <v>2</v>
      </c>
      <c r="E44" s="3"/>
      <c r="F44" s="3" t="s">
        <v>0</v>
      </c>
      <c r="G44" s="3">
        <v>2</v>
      </c>
      <c r="H44" s="3">
        <v>2013</v>
      </c>
      <c r="I44" s="3" t="s">
        <v>92</v>
      </c>
      <c r="J44" s="5">
        <v>0.5</v>
      </c>
      <c r="K44" s="3">
        <v>0.6100000000000001</v>
      </c>
      <c r="L44" s="3">
        <v>1</v>
      </c>
      <c r="M44" s="26">
        <f t="shared" si="97"/>
        <v>0.55500000000000005</v>
      </c>
      <c r="N44" s="26">
        <f t="shared" si="115"/>
        <v>0.95500000000000007</v>
      </c>
      <c r="O44" s="20">
        <v>3</v>
      </c>
      <c r="P44" s="24"/>
      <c r="Q44" s="5">
        <v>0.67000000000000015</v>
      </c>
      <c r="R44" s="3">
        <v>0.87000000000000011</v>
      </c>
      <c r="S44" s="5">
        <v>0.71000000000000008</v>
      </c>
      <c r="T44" s="3">
        <v>1.05</v>
      </c>
      <c r="U44" s="5">
        <v>0.7400000000000001</v>
      </c>
      <c r="V44" s="3">
        <v>1.07</v>
      </c>
      <c r="W44" s="5"/>
      <c r="X44" s="3"/>
      <c r="Y44" s="5"/>
      <c r="Z44" s="3"/>
      <c r="AA44" s="5"/>
      <c r="AB44" s="3"/>
      <c r="AC44" s="5"/>
      <c r="AD44" s="3"/>
      <c r="AE44" s="5"/>
      <c r="AF44" s="3"/>
      <c r="AG44" s="5"/>
      <c r="AH44" s="3"/>
      <c r="AI44" s="5">
        <v>0.77</v>
      </c>
      <c r="AJ44" s="3">
        <v>1.1400000000000001</v>
      </c>
      <c r="AK44" s="9">
        <f t="shared" si="54"/>
        <v>0</v>
      </c>
      <c r="AL44" s="9">
        <f t="shared" si="55"/>
        <v>0</v>
      </c>
      <c r="AM44" s="9">
        <f t="shared" si="56"/>
        <v>0</v>
      </c>
      <c r="AN44" s="9">
        <f t="shared" si="57"/>
        <v>0.77000000000000013</v>
      </c>
      <c r="AO44" s="9">
        <f t="shared" si="58"/>
        <v>0.88000000000000012</v>
      </c>
      <c r="AP44" s="9">
        <f t="shared" si="59"/>
        <v>0.90500000000000003</v>
      </c>
      <c r="AQ44" s="9">
        <f t="shared" si="60"/>
        <v>0</v>
      </c>
      <c r="AR44" s="9">
        <f t="shared" si="61"/>
        <v>0</v>
      </c>
      <c r="AS44" s="9">
        <f t="shared" si="62"/>
        <v>0</v>
      </c>
      <c r="AT44" s="9">
        <f t="shared" si="63"/>
        <v>0</v>
      </c>
      <c r="AU44" s="9">
        <f t="shared" si="64"/>
        <v>0</v>
      </c>
      <c r="AV44" s="7">
        <f>IF($N44&gt;0,$C44*AK44/$N44,0)</f>
        <v>0</v>
      </c>
      <c r="AW44" s="7">
        <f>IF($N44&gt;0,$C44*AL44/$N44,0)</f>
        <v>0</v>
      </c>
      <c r="AX44" s="7">
        <f>IF($N44&gt;0,$C44*AM44/$N44,0)</f>
        <v>0</v>
      </c>
      <c r="AY44" s="7">
        <f>IF($N44&gt;0,$C44*AN44/$N44,0)</f>
        <v>624.06282722513095</v>
      </c>
      <c r="AZ44" s="7">
        <f>IF($N44&gt;0,$C44*AO44/$N44,0)</f>
        <v>713.21465968586392</v>
      </c>
      <c r="BA44" s="7">
        <f>IF($N44&gt;0,$C44*AP44/$N44,0)</f>
        <v>733.47643979057591</v>
      </c>
      <c r="BB44" s="7">
        <f>IF($N44&gt;0,$C44*AQ44/$N44,0)</f>
        <v>0</v>
      </c>
      <c r="BC44" s="7">
        <f>IF($N44&gt;0,$C44*AR44/$N44,0)</f>
        <v>0</v>
      </c>
      <c r="BD44" s="7">
        <f>IF($N44&gt;0,$C44*AS44/$N44,0)</f>
        <v>0</v>
      </c>
      <c r="BE44" s="7">
        <f>IF($N44&gt;0,$C44*AT44/$N44,0)</f>
        <v>0</v>
      </c>
      <c r="BF44" s="7">
        <f>IF($N44&gt;0,$C44*AU44/$N44,0)</f>
        <v>0</v>
      </c>
      <c r="BG44" s="11">
        <f>IF(AV44&gt;0,IF(AW44&gt;0,(AW44-AV44)/AV44,0),0)</f>
        <v>0</v>
      </c>
      <c r="BH44" s="11">
        <f t="shared" si="86"/>
        <v>0</v>
      </c>
      <c r="BI44" s="11">
        <f t="shared" si="87"/>
        <v>0</v>
      </c>
      <c r="BJ44" s="11">
        <f t="shared" si="88"/>
        <v>0.14285714285714282</v>
      </c>
      <c r="BK44" s="11">
        <f t="shared" si="89"/>
        <v>2.8409090909090832E-2</v>
      </c>
      <c r="BL44" s="11">
        <f t="shared" si="90"/>
        <v>0</v>
      </c>
      <c r="BM44" s="11">
        <f t="shared" si="91"/>
        <v>0</v>
      </c>
      <c r="BN44" s="11">
        <f t="shared" si="92"/>
        <v>0</v>
      </c>
      <c r="BO44" s="11">
        <f t="shared" si="93"/>
        <v>0</v>
      </c>
      <c r="BP44" s="11">
        <f t="shared" si="94"/>
        <v>0</v>
      </c>
      <c r="BQ44" s="30">
        <f t="shared" si="98"/>
        <v>0</v>
      </c>
      <c r="BR44" s="30">
        <f t="shared" si="99"/>
        <v>0</v>
      </c>
      <c r="BS44" s="30">
        <f t="shared" si="100"/>
        <v>0</v>
      </c>
      <c r="BT44" s="30">
        <f t="shared" si="101"/>
        <v>0</v>
      </c>
      <c r="BU44" s="30">
        <f t="shared" si="102"/>
        <v>0</v>
      </c>
      <c r="BV44" s="30">
        <f t="shared" si="103"/>
        <v>0</v>
      </c>
      <c r="BW44" s="30">
        <f t="shared" si="104"/>
        <v>0</v>
      </c>
      <c r="BX44" s="30">
        <f t="shared" si="105"/>
        <v>0</v>
      </c>
      <c r="BY44" s="30">
        <f t="shared" si="106"/>
        <v>0</v>
      </c>
      <c r="BZ44" s="30">
        <f t="shared" si="107"/>
        <v>0</v>
      </c>
      <c r="CA44" s="30">
        <f t="shared" si="108"/>
        <v>624.06282722513095</v>
      </c>
      <c r="CB44" s="30">
        <f t="shared" si="109"/>
        <v>713.21465968586392</v>
      </c>
      <c r="CC44" s="30">
        <f t="shared" si="110"/>
        <v>733.47643979057591</v>
      </c>
      <c r="CD44" s="28">
        <f t="shared" si="75"/>
        <v>0</v>
      </c>
      <c r="CE44" s="28">
        <f t="shared" si="15"/>
        <v>0</v>
      </c>
      <c r="CF44" s="28">
        <f t="shared" si="16"/>
        <v>0</v>
      </c>
      <c r="CG44" s="28">
        <f t="shared" si="17"/>
        <v>0</v>
      </c>
      <c r="CH44" s="28">
        <f t="shared" si="18"/>
        <v>0</v>
      </c>
      <c r="CI44" s="28">
        <f t="shared" si="19"/>
        <v>0</v>
      </c>
      <c r="CJ44" s="28">
        <f t="shared" si="20"/>
        <v>0</v>
      </c>
      <c r="CK44" s="28">
        <f t="shared" si="21"/>
        <v>0</v>
      </c>
      <c r="CL44" s="28">
        <f t="shared" si="22"/>
        <v>0</v>
      </c>
      <c r="CM44" s="28">
        <f t="shared" si="23"/>
        <v>0</v>
      </c>
      <c r="CN44" s="28">
        <f t="shared" si="24"/>
        <v>0.14285714285714282</v>
      </c>
      <c r="CO44" s="28">
        <f t="shared" si="25"/>
        <v>2.8409090909090832E-2</v>
      </c>
      <c r="CQ44" s="36">
        <f t="shared" si="26"/>
        <v>0</v>
      </c>
      <c r="CR44" s="37">
        <v>2001</v>
      </c>
      <c r="CS44" s="33">
        <f t="shared" si="27"/>
        <v>0</v>
      </c>
      <c r="CT44" s="36">
        <f t="shared" si="28"/>
        <v>0</v>
      </c>
      <c r="CU44" s="37">
        <v>2002</v>
      </c>
      <c r="CV44" s="33">
        <f t="shared" si="29"/>
        <v>0</v>
      </c>
      <c r="CW44" s="36">
        <f t="shared" si="30"/>
        <v>0</v>
      </c>
      <c r="CX44" s="37">
        <v>2003</v>
      </c>
      <c r="CY44" s="33">
        <f t="shared" si="31"/>
        <v>0</v>
      </c>
      <c r="CZ44" s="36">
        <f t="shared" si="32"/>
        <v>0</v>
      </c>
      <c r="DA44" s="37">
        <v>2004</v>
      </c>
      <c r="DB44" s="33">
        <f t="shared" si="33"/>
        <v>0</v>
      </c>
      <c r="DC44" s="36">
        <f t="shared" si="34"/>
        <v>0</v>
      </c>
      <c r="DD44" s="37">
        <v>2005</v>
      </c>
      <c r="DE44" s="33">
        <f t="shared" si="35"/>
        <v>0</v>
      </c>
      <c r="DF44" s="36">
        <f t="shared" si="36"/>
        <v>0</v>
      </c>
      <c r="DG44" s="37">
        <v>2006</v>
      </c>
      <c r="DH44" s="33">
        <f t="shared" si="37"/>
        <v>0</v>
      </c>
      <c r="DI44" s="36">
        <f t="shared" si="38"/>
        <v>0</v>
      </c>
      <c r="DJ44" s="37">
        <v>2007</v>
      </c>
      <c r="DK44" s="33">
        <f t="shared" si="39"/>
        <v>0</v>
      </c>
      <c r="DL44" s="36">
        <f t="shared" si="40"/>
        <v>0</v>
      </c>
      <c r="DM44" s="37">
        <v>2008</v>
      </c>
      <c r="DN44" s="33">
        <f t="shared" si="41"/>
        <v>0</v>
      </c>
      <c r="DO44" s="36">
        <f t="shared" si="42"/>
        <v>0</v>
      </c>
      <c r="DP44" s="37">
        <v>2009</v>
      </c>
      <c r="DQ44" s="33">
        <f t="shared" si="43"/>
        <v>0</v>
      </c>
      <c r="DR44" s="36">
        <f t="shared" si="44"/>
        <v>0</v>
      </c>
      <c r="DS44" s="37">
        <v>2010</v>
      </c>
      <c r="DT44" s="33">
        <f t="shared" si="45"/>
        <v>0</v>
      </c>
      <c r="DU44" s="36">
        <f t="shared" si="46"/>
        <v>0.14285714285714282</v>
      </c>
      <c r="DV44" s="37">
        <v>2011</v>
      </c>
      <c r="DW44" s="33">
        <f t="shared" si="47"/>
        <v>5</v>
      </c>
      <c r="DX44" s="36">
        <f t="shared" si="48"/>
        <v>2.8409090909090832E-2</v>
      </c>
      <c r="DY44" s="37">
        <v>2012</v>
      </c>
      <c r="DZ44" s="33">
        <f t="shared" si="49"/>
        <v>6</v>
      </c>
      <c r="EA44" s="34"/>
      <c r="EB44" s="32">
        <f>B44</f>
        <v>6</v>
      </c>
      <c r="EC44" s="32" t="str">
        <f>D44</f>
        <v>f</v>
      </c>
      <c r="ED44" s="32" t="str">
        <f>F44</f>
        <v>LR</v>
      </c>
      <c r="EE44" s="34"/>
      <c r="EF44" s="32">
        <f>B44</f>
        <v>6</v>
      </c>
      <c r="EG44" s="32">
        <f t="shared" si="76"/>
        <v>1</v>
      </c>
      <c r="EH44" s="32">
        <f t="shared" si="77"/>
        <v>2</v>
      </c>
      <c r="EL44" s="12">
        <f t="shared" si="78"/>
        <v>6</v>
      </c>
      <c r="EM44" s="12">
        <f t="shared" si="79"/>
        <v>1</v>
      </c>
      <c r="EN44" s="12">
        <f t="shared" si="80"/>
        <v>2</v>
      </c>
      <c r="EO44">
        <f t="shared" si="111"/>
        <v>0</v>
      </c>
      <c r="EP44">
        <f t="shared" si="112"/>
        <v>2001</v>
      </c>
      <c r="EQ44">
        <f t="shared" si="113"/>
        <v>0</v>
      </c>
    </row>
    <row r="45" spans="1:147" x14ac:dyDescent="0.25">
      <c r="A45" s="12" t="s">
        <v>25</v>
      </c>
      <c r="B45" s="17">
        <f t="shared" si="114"/>
        <v>10</v>
      </c>
      <c r="C45" s="14">
        <v>928</v>
      </c>
      <c r="D45" s="14" t="s">
        <v>2</v>
      </c>
      <c r="E45" s="3"/>
      <c r="F45" s="44" t="s">
        <v>192</v>
      </c>
      <c r="G45" s="3">
        <v>3</v>
      </c>
      <c r="H45" s="3">
        <v>2013</v>
      </c>
      <c r="I45" s="3" t="s">
        <v>92</v>
      </c>
      <c r="J45" s="5">
        <v>0.5</v>
      </c>
      <c r="K45" s="3">
        <v>0.6100000000000001</v>
      </c>
      <c r="L45" s="3">
        <v>2</v>
      </c>
      <c r="M45" s="26">
        <f t="shared" si="97"/>
        <v>0.55500000000000005</v>
      </c>
      <c r="N45" s="26">
        <f t="shared" si="115"/>
        <v>1.1600000000000001</v>
      </c>
      <c r="O45" s="20">
        <v>3</v>
      </c>
      <c r="P45" s="24"/>
      <c r="Q45" s="5">
        <v>0.57000000000000006</v>
      </c>
      <c r="R45" s="3">
        <v>0.70000000000000007</v>
      </c>
      <c r="S45" s="5">
        <v>0.75000000000000011</v>
      </c>
      <c r="T45" s="3">
        <v>0.94000000000000006</v>
      </c>
      <c r="U45" s="5">
        <v>0.8600000000000001</v>
      </c>
      <c r="V45" s="3">
        <v>1.1299999999999999</v>
      </c>
      <c r="W45" s="5">
        <v>0.88000000000000012</v>
      </c>
      <c r="X45" s="3">
        <v>1.1600000000000001</v>
      </c>
      <c r="Y45" s="5">
        <v>0.9</v>
      </c>
      <c r="Z45" s="3">
        <v>1.21</v>
      </c>
      <c r="AA45" s="5">
        <v>0.91</v>
      </c>
      <c r="AB45" s="3">
        <v>1.28</v>
      </c>
      <c r="AC45" s="5">
        <v>0.93</v>
      </c>
      <c r="AD45" s="3">
        <v>1.3</v>
      </c>
      <c r="AE45" s="5"/>
      <c r="AF45" s="3"/>
      <c r="AG45" s="5"/>
      <c r="AH45" s="3"/>
      <c r="AI45" s="5">
        <v>0.96000000000000008</v>
      </c>
      <c r="AJ45" s="3">
        <v>1.36</v>
      </c>
      <c r="AK45" s="9">
        <f t="shared" si="54"/>
        <v>0</v>
      </c>
      <c r="AL45" s="9">
        <f t="shared" si="55"/>
        <v>0</v>
      </c>
      <c r="AM45" s="9">
        <f t="shared" si="56"/>
        <v>0</v>
      </c>
      <c r="AN45" s="9">
        <f t="shared" si="57"/>
        <v>0.63500000000000001</v>
      </c>
      <c r="AO45" s="9">
        <f t="shared" si="58"/>
        <v>0.84500000000000008</v>
      </c>
      <c r="AP45" s="9">
        <f t="shared" si="59"/>
        <v>0.995</v>
      </c>
      <c r="AQ45" s="9">
        <f t="shared" si="60"/>
        <v>1.02</v>
      </c>
      <c r="AR45" s="9">
        <f t="shared" si="61"/>
        <v>1.0549999999999999</v>
      </c>
      <c r="AS45" s="9">
        <f t="shared" si="62"/>
        <v>1.095</v>
      </c>
      <c r="AT45" s="9">
        <f t="shared" si="63"/>
        <v>1.115</v>
      </c>
      <c r="AU45" s="9">
        <f t="shared" si="64"/>
        <v>0</v>
      </c>
      <c r="AV45" s="7">
        <f>IF($N45&gt;0,$C45*AK45/$N45,0)</f>
        <v>0</v>
      </c>
      <c r="AW45" s="7">
        <f>IF($N45&gt;0,$C45*AL45/$N45,0)</f>
        <v>0</v>
      </c>
      <c r="AX45" s="7">
        <f>IF($N45&gt;0,$C45*AM45/$N45,0)</f>
        <v>0</v>
      </c>
      <c r="AY45" s="7">
        <f>IF($N45&gt;0,$C45*AN45/$N45,0)</f>
        <v>507.99999999999989</v>
      </c>
      <c r="AZ45" s="7">
        <f>IF($N45&gt;0,$C45*AO45/$N45,0)</f>
        <v>676</v>
      </c>
      <c r="BA45" s="7">
        <f>IF($N45&gt;0,$C45*AP45/$N45,0)</f>
        <v>795.99999999999989</v>
      </c>
      <c r="BB45" s="7">
        <f>IF($N45&gt;0,$C45*AQ45/$N45,0)</f>
        <v>816</v>
      </c>
      <c r="BC45" s="7">
        <f>IF($N45&gt;0,$C45*AR45/$N45,0)</f>
        <v>843.99999999999989</v>
      </c>
      <c r="BD45" s="7">
        <f>IF($N45&gt;0,$C45*AS45/$N45,0)</f>
        <v>875.99999999999989</v>
      </c>
      <c r="BE45" s="7">
        <f>IF($N45&gt;0,$C45*AT45/$N45,0)</f>
        <v>891.99999999999989</v>
      </c>
      <c r="BF45" s="7">
        <f>IF($N45&gt;0,$C45*AU45/$N45,0)</f>
        <v>0</v>
      </c>
      <c r="BG45" s="11">
        <f t="shared" ref="BG45:BG60" si="116">IF(AV45&gt;0,IF(AW45&gt;0,(AW45-AV45)/AV45,0),0)</f>
        <v>0</v>
      </c>
      <c r="BH45" s="11">
        <f t="shared" si="86"/>
        <v>0</v>
      </c>
      <c r="BI45" s="11">
        <f t="shared" si="87"/>
        <v>0</v>
      </c>
      <c r="BJ45" s="11">
        <f t="shared" si="88"/>
        <v>0.33070866141732314</v>
      </c>
      <c r="BK45" s="11">
        <f t="shared" si="89"/>
        <v>0.17751479289940811</v>
      </c>
      <c r="BL45" s="11">
        <f t="shared" si="90"/>
        <v>2.5125628140703665E-2</v>
      </c>
      <c r="BM45" s="11">
        <f t="shared" si="91"/>
        <v>3.4313725490195936E-2</v>
      </c>
      <c r="BN45" s="11">
        <f t="shared" si="92"/>
        <v>3.7914691943127965E-2</v>
      </c>
      <c r="BO45" s="11">
        <f t="shared" si="93"/>
        <v>1.8264840182648404E-2</v>
      </c>
      <c r="BP45" s="11">
        <f t="shared" si="94"/>
        <v>0</v>
      </c>
      <c r="BQ45" s="30">
        <f t="shared" si="98"/>
        <v>0</v>
      </c>
      <c r="BR45" s="30">
        <f t="shared" si="99"/>
        <v>0</v>
      </c>
      <c r="BS45" s="30">
        <f t="shared" si="100"/>
        <v>0</v>
      </c>
      <c r="BT45" s="30">
        <f t="shared" si="101"/>
        <v>0</v>
      </c>
      <c r="BU45" s="30">
        <f t="shared" si="102"/>
        <v>0</v>
      </c>
      <c r="BV45" s="30">
        <f t="shared" si="103"/>
        <v>0</v>
      </c>
      <c r="BW45" s="30">
        <f t="shared" si="104"/>
        <v>507.99999999999989</v>
      </c>
      <c r="BX45" s="30">
        <f t="shared" si="105"/>
        <v>676</v>
      </c>
      <c r="BY45" s="30">
        <f t="shared" si="106"/>
        <v>795.99999999999989</v>
      </c>
      <c r="BZ45" s="30">
        <f t="shared" si="107"/>
        <v>816</v>
      </c>
      <c r="CA45" s="30">
        <f t="shared" si="108"/>
        <v>843.99999999999989</v>
      </c>
      <c r="CB45" s="30">
        <f t="shared" si="109"/>
        <v>875.99999999999989</v>
      </c>
      <c r="CC45" s="30">
        <f t="shared" si="110"/>
        <v>891.99999999999989</v>
      </c>
      <c r="CD45" s="28">
        <f t="shared" si="75"/>
        <v>0</v>
      </c>
      <c r="CE45" s="28">
        <f t="shared" si="15"/>
        <v>0</v>
      </c>
      <c r="CF45" s="28">
        <f t="shared" si="16"/>
        <v>0</v>
      </c>
      <c r="CG45" s="28">
        <f t="shared" si="17"/>
        <v>0</v>
      </c>
      <c r="CH45" s="28">
        <f t="shared" si="18"/>
        <v>0</v>
      </c>
      <c r="CI45" s="28">
        <f t="shared" si="19"/>
        <v>0</v>
      </c>
      <c r="CJ45" s="28">
        <f t="shared" si="20"/>
        <v>0.33070866141732314</v>
      </c>
      <c r="CK45" s="28">
        <f t="shared" si="21"/>
        <v>0.17751479289940811</v>
      </c>
      <c r="CL45" s="28">
        <f t="shared" si="22"/>
        <v>2.5125628140703665E-2</v>
      </c>
      <c r="CM45" s="28">
        <f t="shared" si="23"/>
        <v>3.4313725490195936E-2</v>
      </c>
      <c r="CN45" s="28">
        <f t="shared" si="24"/>
        <v>3.7914691943127965E-2</v>
      </c>
      <c r="CO45" s="28">
        <f t="shared" si="25"/>
        <v>1.8264840182648404E-2</v>
      </c>
      <c r="CQ45" s="36">
        <f t="shared" si="26"/>
        <v>0</v>
      </c>
      <c r="CR45" s="37">
        <v>2001</v>
      </c>
      <c r="CS45" s="33">
        <f t="shared" si="27"/>
        <v>0</v>
      </c>
      <c r="CT45" s="36">
        <f t="shared" si="28"/>
        <v>0</v>
      </c>
      <c r="CU45" s="37">
        <v>2002</v>
      </c>
      <c r="CV45" s="33">
        <f t="shared" si="29"/>
        <v>0</v>
      </c>
      <c r="CW45" s="36">
        <f t="shared" si="30"/>
        <v>0</v>
      </c>
      <c r="CX45" s="37">
        <v>2003</v>
      </c>
      <c r="CY45" s="33">
        <f t="shared" si="31"/>
        <v>0</v>
      </c>
      <c r="CZ45" s="36">
        <f t="shared" si="32"/>
        <v>0</v>
      </c>
      <c r="DA45" s="37">
        <v>2004</v>
      </c>
      <c r="DB45" s="33">
        <f t="shared" si="33"/>
        <v>0</v>
      </c>
      <c r="DC45" s="36">
        <f t="shared" si="34"/>
        <v>0</v>
      </c>
      <c r="DD45" s="37">
        <v>2005</v>
      </c>
      <c r="DE45" s="33">
        <f t="shared" si="35"/>
        <v>0</v>
      </c>
      <c r="DF45" s="36">
        <f t="shared" si="36"/>
        <v>0</v>
      </c>
      <c r="DG45" s="37">
        <v>2006</v>
      </c>
      <c r="DH45" s="33">
        <f t="shared" si="37"/>
        <v>0</v>
      </c>
      <c r="DI45" s="36">
        <f t="shared" si="38"/>
        <v>0.33070866141732314</v>
      </c>
      <c r="DJ45" s="37">
        <v>2007</v>
      </c>
      <c r="DK45" s="33">
        <f t="shared" si="39"/>
        <v>5</v>
      </c>
      <c r="DL45" s="36">
        <f t="shared" si="40"/>
        <v>0.17751479289940811</v>
      </c>
      <c r="DM45" s="37">
        <v>2008</v>
      </c>
      <c r="DN45" s="33">
        <f t="shared" si="41"/>
        <v>6</v>
      </c>
      <c r="DO45" s="36">
        <f t="shared" si="42"/>
        <v>2.5125628140703665E-2</v>
      </c>
      <c r="DP45" s="37">
        <v>2009</v>
      </c>
      <c r="DQ45" s="33">
        <f t="shared" si="43"/>
        <v>7</v>
      </c>
      <c r="DR45" s="36">
        <f t="shared" si="44"/>
        <v>3.4313725490195936E-2</v>
      </c>
      <c r="DS45" s="37">
        <v>2010</v>
      </c>
      <c r="DT45" s="33">
        <f t="shared" si="45"/>
        <v>8</v>
      </c>
      <c r="DU45" s="36">
        <f t="shared" si="46"/>
        <v>3.7914691943127965E-2</v>
      </c>
      <c r="DV45" s="37">
        <v>2011</v>
      </c>
      <c r="DW45" s="33">
        <f t="shared" si="47"/>
        <v>9</v>
      </c>
      <c r="DX45" s="36">
        <f t="shared" si="48"/>
        <v>1.8264840182648404E-2</v>
      </c>
      <c r="DY45" s="37">
        <v>2012</v>
      </c>
      <c r="DZ45" s="33">
        <f t="shared" si="49"/>
        <v>10</v>
      </c>
      <c r="EA45" s="34"/>
      <c r="EB45" s="32">
        <f>B45</f>
        <v>10</v>
      </c>
      <c r="EC45" s="32" t="str">
        <f>D45</f>
        <v>f</v>
      </c>
      <c r="ED45" s="32" t="str">
        <f>F45</f>
        <v>L?R</v>
      </c>
      <c r="EE45" s="34"/>
      <c r="EF45" s="32">
        <f>B45</f>
        <v>10</v>
      </c>
      <c r="EG45" s="32">
        <f t="shared" si="76"/>
        <v>1</v>
      </c>
      <c r="EH45" s="32">
        <f t="shared" si="77"/>
        <v>3</v>
      </c>
      <c r="EL45" s="12">
        <f t="shared" si="78"/>
        <v>10</v>
      </c>
      <c r="EM45" s="12">
        <f t="shared" si="79"/>
        <v>1</v>
      </c>
      <c r="EN45" s="12">
        <f t="shared" si="80"/>
        <v>3</v>
      </c>
      <c r="EO45">
        <f t="shared" si="111"/>
        <v>0</v>
      </c>
      <c r="EP45">
        <f t="shared" si="112"/>
        <v>2001</v>
      </c>
      <c r="EQ45">
        <f t="shared" si="113"/>
        <v>0</v>
      </c>
    </row>
    <row r="46" spans="1:147" x14ac:dyDescent="0.25">
      <c r="A46" s="12" t="s">
        <v>5</v>
      </c>
      <c r="B46" s="17">
        <f t="shared" si="114"/>
        <v>6</v>
      </c>
      <c r="C46" s="14">
        <v>704</v>
      </c>
      <c r="D46" s="14" t="s">
        <v>2</v>
      </c>
      <c r="E46" s="3"/>
      <c r="F46" s="44" t="s">
        <v>192</v>
      </c>
      <c r="G46" s="3">
        <v>3</v>
      </c>
      <c r="H46" s="3">
        <v>2013</v>
      </c>
      <c r="I46" s="3" t="s">
        <v>92</v>
      </c>
      <c r="J46" s="5">
        <v>0.52</v>
      </c>
      <c r="K46" s="3">
        <v>0.60000000000000009</v>
      </c>
      <c r="L46" s="3">
        <v>1</v>
      </c>
      <c r="M46" s="26">
        <f t="shared" si="97"/>
        <v>0.56000000000000005</v>
      </c>
      <c r="N46" s="26">
        <f t="shared" si="115"/>
        <v>0.91500000000000004</v>
      </c>
      <c r="O46" s="20">
        <v>3</v>
      </c>
      <c r="P46" s="24"/>
      <c r="Q46" s="5">
        <v>0.6100000000000001</v>
      </c>
      <c r="R46" s="3">
        <v>0.82000000000000006</v>
      </c>
      <c r="S46" s="5">
        <v>0.72000000000000008</v>
      </c>
      <c r="T46" s="3">
        <v>0.93</v>
      </c>
      <c r="U46" s="5">
        <v>0.81</v>
      </c>
      <c r="V46" s="3">
        <v>0.98</v>
      </c>
      <c r="W46" s="5"/>
      <c r="X46" s="3"/>
      <c r="Y46" s="5"/>
      <c r="Z46" s="3"/>
      <c r="AA46" s="5"/>
      <c r="AB46" s="3"/>
      <c r="AC46" s="5"/>
      <c r="AD46" s="3"/>
      <c r="AE46" s="5"/>
      <c r="AF46" s="3"/>
      <c r="AG46" s="5"/>
      <c r="AH46" s="3"/>
      <c r="AI46" s="5">
        <v>0.83000000000000007</v>
      </c>
      <c r="AJ46" s="3">
        <v>1</v>
      </c>
      <c r="AK46" s="9">
        <f t="shared" si="54"/>
        <v>0</v>
      </c>
      <c r="AL46" s="9">
        <f t="shared" si="55"/>
        <v>0</v>
      </c>
      <c r="AM46" s="9">
        <f t="shared" si="56"/>
        <v>0</v>
      </c>
      <c r="AN46" s="9">
        <f t="shared" si="57"/>
        <v>0.71500000000000008</v>
      </c>
      <c r="AO46" s="9">
        <f t="shared" si="58"/>
        <v>0.82500000000000007</v>
      </c>
      <c r="AP46" s="9">
        <f t="shared" si="59"/>
        <v>0.89500000000000002</v>
      </c>
      <c r="AQ46" s="9">
        <f t="shared" si="60"/>
        <v>0</v>
      </c>
      <c r="AR46" s="9">
        <f t="shared" si="61"/>
        <v>0</v>
      </c>
      <c r="AS46" s="9">
        <f t="shared" si="62"/>
        <v>0</v>
      </c>
      <c r="AT46" s="9">
        <f t="shared" si="63"/>
        <v>0</v>
      </c>
      <c r="AU46" s="9">
        <f t="shared" si="64"/>
        <v>0</v>
      </c>
      <c r="AV46" s="7">
        <f>IF($N46&gt;0,$C46*AK46/$N46,0)</f>
        <v>0</v>
      </c>
      <c r="AW46" s="7">
        <f>IF($N46&gt;0,$C46*AL46/$N46,0)</f>
        <v>0</v>
      </c>
      <c r="AX46" s="7">
        <f>IF($N46&gt;0,$C46*AM46/$N46,0)</f>
        <v>0</v>
      </c>
      <c r="AY46" s="7">
        <f>IF($N46&gt;0,$C46*AN46/$N46,0)</f>
        <v>550.12021857923503</v>
      </c>
      <c r="AZ46" s="7">
        <f>IF($N46&gt;0,$C46*AO46/$N46,0)</f>
        <v>634.7540983606558</v>
      </c>
      <c r="BA46" s="7">
        <f>IF($N46&gt;0,$C46*AP46/$N46,0)</f>
        <v>688.61202185792354</v>
      </c>
      <c r="BB46" s="7">
        <f>IF($N46&gt;0,$C46*AQ46/$N46,0)</f>
        <v>0</v>
      </c>
      <c r="BC46" s="7">
        <f>IF($N46&gt;0,$C46*AR46/$N46,0)</f>
        <v>0</v>
      </c>
      <c r="BD46" s="7">
        <f>IF($N46&gt;0,$C46*AS46/$N46,0)</f>
        <v>0</v>
      </c>
      <c r="BE46" s="7">
        <f>IF($N46&gt;0,$C46*AT46/$N46,0)</f>
        <v>0</v>
      </c>
      <c r="BF46" s="7">
        <f>IF($N46&gt;0,$C46*AU46/$N46,0)</f>
        <v>0</v>
      </c>
      <c r="BG46" s="11">
        <f t="shared" si="116"/>
        <v>0</v>
      </c>
      <c r="BH46" s="11">
        <f t="shared" si="86"/>
        <v>0</v>
      </c>
      <c r="BI46" s="11">
        <f t="shared" si="87"/>
        <v>0</v>
      </c>
      <c r="BJ46" s="11">
        <f t="shared" si="88"/>
        <v>0.15384615384615385</v>
      </c>
      <c r="BK46" s="11">
        <f t="shared" si="89"/>
        <v>8.4848484848484798E-2</v>
      </c>
      <c r="BL46" s="11">
        <f t="shared" si="90"/>
        <v>0</v>
      </c>
      <c r="BM46" s="11">
        <f t="shared" si="91"/>
        <v>0</v>
      </c>
      <c r="BN46" s="11">
        <f t="shared" si="92"/>
        <v>0</v>
      </c>
      <c r="BO46" s="11">
        <f t="shared" si="93"/>
        <v>0</v>
      </c>
      <c r="BP46" s="11">
        <f t="shared" si="94"/>
        <v>0</v>
      </c>
      <c r="BQ46" s="30">
        <f t="shared" si="98"/>
        <v>0</v>
      </c>
      <c r="BR46" s="30">
        <f t="shared" si="99"/>
        <v>0</v>
      </c>
      <c r="BS46" s="30">
        <f t="shared" si="100"/>
        <v>0</v>
      </c>
      <c r="BT46" s="30">
        <f t="shared" si="101"/>
        <v>0</v>
      </c>
      <c r="BU46" s="30">
        <f t="shared" si="102"/>
        <v>0</v>
      </c>
      <c r="BV46" s="30">
        <f t="shared" si="103"/>
        <v>0</v>
      </c>
      <c r="BW46" s="30">
        <f t="shared" si="104"/>
        <v>0</v>
      </c>
      <c r="BX46" s="30">
        <f t="shared" si="105"/>
        <v>0</v>
      </c>
      <c r="BY46" s="30">
        <f t="shared" si="106"/>
        <v>0</v>
      </c>
      <c r="BZ46" s="30">
        <f t="shared" si="107"/>
        <v>0</v>
      </c>
      <c r="CA46" s="30">
        <f t="shared" si="108"/>
        <v>550.12021857923503</v>
      </c>
      <c r="CB46" s="30">
        <f t="shared" si="109"/>
        <v>634.7540983606558</v>
      </c>
      <c r="CC46" s="30">
        <f t="shared" si="110"/>
        <v>688.61202185792354</v>
      </c>
      <c r="CD46" s="28">
        <f t="shared" si="75"/>
        <v>0</v>
      </c>
      <c r="CE46" s="28">
        <f t="shared" si="15"/>
        <v>0</v>
      </c>
      <c r="CF46" s="28">
        <f t="shared" si="16"/>
        <v>0</v>
      </c>
      <c r="CG46" s="28">
        <f t="shared" si="17"/>
        <v>0</v>
      </c>
      <c r="CH46" s="28">
        <f t="shared" si="18"/>
        <v>0</v>
      </c>
      <c r="CI46" s="28">
        <f t="shared" si="19"/>
        <v>0</v>
      </c>
      <c r="CJ46" s="28">
        <f t="shared" si="20"/>
        <v>0</v>
      </c>
      <c r="CK46" s="28">
        <f t="shared" si="21"/>
        <v>0</v>
      </c>
      <c r="CL46" s="28">
        <f t="shared" si="22"/>
        <v>0</v>
      </c>
      <c r="CM46" s="28">
        <f t="shared" si="23"/>
        <v>0</v>
      </c>
      <c r="CN46" s="28">
        <f t="shared" si="24"/>
        <v>0.15384615384615385</v>
      </c>
      <c r="CO46" s="28">
        <f t="shared" si="25"/>
        <v>8.4848484848484798E-2</v>
      </c>
      <c r="CQ46" s="36">
        <f t="shared" si="26"/>
        <v>0</v>
      </c>
      <c r="CR46" s="37">
        <v>2001</v>
      </c>
      <c r="CS46" s="33">
        <f t="shared" si="27"/>
        <v>0</v>
      </c>
      <c r="CT46" s="36">
        <f t="shared" si="28"/>
        <v>0</v>
      </c>
      <c r="CU46" s="37">
        <v>2002</v>
      </c>
      <c r="CV46" s="33">
        <f t="shared" si="29"/>
        <v>0</v>
      </c>
      <c r="CW46" s="36">
        <f t="shared" si="30"/>
        <v>0</v>
      </c>
      <c r="CX46" s="37">
        <v>2003</v>
      </c>
      <c r="CY46" s="33">
        <f t="shared" si="31"/>
        <v>0</v>
      </c>
      <c r="CZ46" s="36">
        <f t="shared" si="32"/>
        <v>0</v>
      </c>
      <c r="DA46" s="37">
        <v>2004</v>
      </c>
      <c r="DB46" s="33">
        <f t="shared" si="33"/>
        <v>0</v>
      </c>
      <c r="DC46" s="36">
        <f t="shared" si="34"/>
        <v>0</v>
      </c>
      <c r="DD46" s="37">
        <v>2005</v>
      </c>
      <c r="DE46" s="33">
        <f t="shared" si="35"/>
        <v>0</v>
      </c>
      <c r="DF46" s="36">
        <f t="shared" si="36"/>
        <v>0</v>
      </c>
      <c r="DG46" s="37">
        <v>2006</v>
      </c>
      <c r="DH46" s="33">
        <f t="shared" si="37"/>
        <v>0</v>
      </c>
      <c r="DI46" s="36">
        <f t="shared" si="38"/>
        <v>0</v>
      </c>
      <c r="DJ46" s="37">
        <v>2007</v>
      </c>
      <c r="DK46" s="33">
        <f t="shared" si="39"/>
        <v>0</v>
      </c>
      <c r="DL46" s="36">
        <f t="shared" si="40"/>
        <v>0</v>
      </c>
      <c r="DM46" s="37">
        <v>2008</v>
      </c>
      <c r="DN46" s="33">
        <f t="shared" si="41"/>
        <v>0</v>
      </c>
      <c r="DO46" s="36">
        <f t="shared" si="42"/>
        <v>0</v>
      </c>
      <c r="DP46" s="37">
        <v>2009</v>
      </c>
      <c r="DQ46" s="33">
        <f t="shared" si="43"/>
        <v>0</v>
      </c>
      <c r="DR46" s="36">
        <f t="shared" si="44"/>
        <v>0</v>
      </c>
      <c r="DS46" s="37">
        <v>2010</v>
      </c>
      <c r="DT46" s="33">
        <f t="shared" si="45"/>
        <v>0</v>
      </c>
      <c r="DU46" s="36">
        <f t="shared" si="46"/>
        <v>0.15384615384615385</v>
      </c>
      <c r="DV46" s="37">
        <v>2011</v>
      </c>
      <c r="DW46" s="33">
        <f t="shared" si="47"/>
        <v>5</v>
      </c>
      <c r="DX46" s="36">
        <f t="shared" si="48"/>
        <v>8.4848484848484798E-2</v>
      </c>
      <c r="DY46" s="37">
        <v>2012</v>
      </c>
      <c r="DZ46" s="33">
        <f t="shared" si="49"/>
        <v>6</v>
      </c>
      <c r="EA46" s="34"/>
      <c r="EB46" s="32">
        <f>B46</f>
        <v>6</v>
      </c>
      <c r="EC46" s="32" t="str">
        <f>D46</f>
        <v>f</v>
      </c>
      <c r="ED46" s="32" t="str">
        <f>F46</f>
        <v>L?R</v>
      </c>
      <c r="EE46" s="34"/>
      <c r="EF46" s="32">
        <f>B46</f>
        <v>6</v>
      </c>
      <c r="EG46" s="32">
        <f t="shared" si="76"/>
        <v>1</v>
      </c>
      <c r="EH46" s="32">
        <f t="shared" si="77"/>
        <v>3</v>
      </c>
      <c r="EL46" s="12">
        <f t="shared" si="78"/>
        <v>6</v>
      </c>
      <c r="EM46" s="12">
        <f t="shared" si="79"/>
        <v>1</v>
      </c>
      <c r="EN46" s="12">
        <f t="shared" si="80"/>
        <v>3</v>
      </c>
      <c r="EO46">
        <f t="shared" si="111"/>
        <v>0</v>
      </c>
      <c r="EP46">
        <f t="shared" si="112"/>
        <v>2001</v>
      </c>
      <c r="EQ46">
        <f t="shared" si="113"/>
        <v>0</v>
      </c>
    </row>
    <row r="47" spans="1:147" x14ac:dyDescent="0.25">
      <c r="A47" s="12" t="s">
        <v>15</v>
      </c>
      <c r="B47" s="17">
        <f t="shared" si="114"/>
        <v>8</v>
      </c>
      <c r="C47" s="14">
        <v>740</v>
      </c>
      <c r="D47" s="14" t="s">
        <v>2</v>
      </c>
      <c r="E47" s="3"/>
      <c r="F47" s="44" t="s">
        <v>192</v>
      </c>
      <c r="G47" s="3">
        <v>3</v>
      </c>
      <c r="H47" s="3">
        <v>2013</v>
      </c>
      <c r="I47" s="3" t="s">
        <v>92</v>
      </c>
      <c r="J47" s="5">
        <v>0.54</v>
      </c>
      <c r="K47" s="3">
        <v>0.58000000000000007</v>
      </c>
      <c r="L47" s="3">
        <v>2</v>
      </c>
      <c r="M47" s="26">
        <f t="shared" si="97"/>
        <v>0.56000000000000005</v>
      </c>
      <c r="N47" s="26">
        <f t="shared" si="115"/>
        <v>0.95000000000000007</v>
      </c>
      <c r="O47" s="20">
        <v>3</v>
      </c>
      <c r="P47" s="24"/>
      <c r="Q47" s="5">
        <v>0.60000000000000009</v>
      </c>
      <c r="R47" s="3">
        <v>0.64000000000000012</v>
      </c>
      <c r="S47" s="5">
        <v>0.71000000000000008</v>
      </c>
      <c r="T47" s="3">
        <v>0.88000000000000012</v>
      </c>
      <c r="U47" s="5">
        <v>0.77</v>
      </c>
      <c r="V47" s="3">
        <v>0.97</v>
      </c>
      <c r="W47" s="5">
        <v>0.8</v>
      </c>
      <c r="X47" s="3">
        <v>0.99</v>
      </c>
      <c r="Y47" s="5">
        <v>0.83000000000000007</v>
      </c>
      <c r="Z47" s="3">
        <v>1.01</v>
      </c>
      <c r="AA47" s="5"/>
      <c r="AB47" s="3"/>
      <c r="AC47" s="5"/>
      <c r="AD47" s="3"/>
      <c r="AE47" s="5"/>
      <c r="AF47" s="3"/>
      <c r="AG47" s="5"/>
      <c r="AH47" s="3"/>
      <c r="AI47" s="5">
        <v>0.85000000000000009</v>
      </c>
      <c r="AJ47" s="3">
        <v>1.05</v>
      </c>
      <c r="AK47" s="9">
        <f t="shared" si="54"/>
        <v>0</v>
      </c>
      <c r="AL47" s="9">
        <f t="shared" si="55"/>
        <v>0</v>
      </c>
      <c r="AM47" s="9">
        <f t="shared" si="56"/>
        <v>0</v>
      </c>
      <c r="AN47" s="9">
        <f t="shared" si="57"/>
        <v>0.62000000000000011</v>
      </c>
      <c r="AO47" s="9">
        <f t="shared" si="58"/>
        <v>0.79500000000000015</v>
      </c>
      <c r="AP47" s="9">
        <f t="shared" si="59"/>
        <v>0.87</v>
      </c>
      <c r="AQ47" s="9">
        <f t="shared" si="60"/>
        <v>0.89500000000000002</v>
      </c>
      <c r="AR47" s="9">
        <f t="shared" si="61"/>
        <v>0.92</v>
      </c>
      <c r="AS47" s="9">
        <f t="shared" si="62"/>
        <v>0</v>
      </c>
      <c r="AT47" s="9">
        <f t="shared" si="63"/>
        <v>0</v>
      </c>
      <c r="AU47" s="9">
        <f t="shared" si="64"/>
        <v>0</v>
      </c>
      <c r="AV47" s="7">
        <f>IF($N47&gt;0,$C47*AK47/$N47,0)</f>
        <v>0</v>
      </c>
      <c r="AW47" s="7">
        <f>IF($N47&gt;0,$C47*AL47/$N47,0)</f>
        <v>0</v>
      </c>
      <c r="AX47" s="7">
        <f>IF($N47&gt;0,$C47*AM47/$N47,0)</f>
        <v>0</v>
      </c>
      <c r="AY47" s="7">
        <f>IF($N47&gt;0,$C47*AN47/$N47,0)</f>
        <v>482.94736842105266</v>
      </c>
      <c r="AZ47" s="7">
        <f>IF($N47&gt;0,$C47*AO47/$N47,0)</f>
        <v>619.26315789473688</v>
      </c>
      <c r="BA47" s="7">
        <f>IF($N47&gt;0,$C47*AP47/$N47,0)</f>
        <v>677.68421052631572</v>
      </c>
      <c r="BB47" s="7">
        <f>IF($N47&gt;0,$C47*AQ47/$N47,0)</f>
        <v>697.15789473684208</v>
      </c>
      <c r="BC47" s="7">
        <f>IF($N47&gt;0,$C47*AR47/$N47,0)</f>
        <v>716.63157894736844</v>
      </c>
      <c r="BD47" s="7">
        <f>IF($N47&gt;0,$C47*AS47/$N47,0)</f>
        <v>0</v>
      </c>
      <c r="BE47" s="7">
        <f>IF($N47&gt;0,$C47*AT47/$N47,0)</f>
        <v>0</v>
      </c>
      <c r="BF47" s="7">
        <f>IF($N47&gt;0,$C47*AU47/$N47,0)</f>
        <v>0</v>
      </c>
      <c r="BG47" s="11">
        <f t="shared" si="116"/>
        <v>0</v>
      </c>
      <c r="BH47" s="11">
        <f t="shared" si="86"/>
        <v>0</v>
      </c>
      <c r="BI47" s="11">
        <f t="shared" si="87"/>
        <v>0</v>
      </c>
      <c r="BJ47" s="11">
        <f t="shared" si="88"/>
        <v>0.28225806451612906</v>
      </c>
      <c r="BK47" s="11">
        <f t="shared" si="89"/>
        <v>9.433962264150926E-2</v>
      </c>
      <c r="BL47" s="11">
        <f t="shared" si="90"/>
        <v>2.8735632183908111E-2</v>
      </c>
      <c r="BM47" s="11">
        <f t="shared" si="91"/>
        <v>2.7932960893854809E-2</v>
      </c>
      <c r="BN47" s="11">
        <f t="shared" si="92"/>
        <v>0</v>
      </c>
      <c r="BO47" s="11">
        <f t="shared" si="93"/>
        <v>0</v>
      </c>
      <c r="BP47" s="11">
        <f t="shared" si="94"/>
        <v>0</v>
      </c>
      <c r="BQ47" s="30">
        <f t="shared" si="98"/>
        <v>0</v>
      </c>
      <c r="BR47" s="30">
        <f t="shared" si="99"/>
        <v>0</v>
      </c>
      <c r="BS47" s="30">
        <f t="shared" si="100"/>
        <v>0</v>
      </c>
      <c r="BT47" s="30">
        <f t="shared" si="101"/>
        <v>0</v>
      </c>
      <c r="BU47" s="30">
        <f t="shared" si="102"/>
        <v>0</v>
      </c>
      <c r="BV47" s="30">
        <f t="shared" si="103"/>
        <v>0</v>
      </c>
      <c r="BW47" s="30">
        <f t="shared" si="104"/>
        <v>0</v>
      </c>
      <c r="BX47" s="30">
        <f t="shared" si="105"/>
        <v>0</v>
      </c>
      <c r="BY47" s="30">
        <f t="shared" si="106"/>
        <v>482.94736842105266</v>
      </c>
      <c r="BZ47" s="30">
        <f t="shared" si="107"/>
        <v>619.26315789473688</v>
      </c>
      <c r="CA47" s="30">
        <f t="shared" si="108"/>
        <v>677.68421052631572</v>
      </c>
      <c r="CB47" s="30">
        <f t="shared" si="109"/>
        <v>697.15789473684208</v>
      </c>
      <c r="CC47" s="30">
        <f t="shared" si="110"/>
        <v>716.63157894736844</v>
      </c>
      <c r="CD47" s="28">
        <f t="shared" si="75"/>
        <v>0</v>
      </c>
      <c r="CE47" s="28">
        <f t="shared" si="15"/>
        <v>0</v>
      </c>
      <c r="CF47" s="28">
        <f t="shared" si="16"/>
        <v>0</v>
      </c>
      <c r="CG47" s="28">
        <f t="shared" si="17"/>
        <v>0</v>
      </c>
      <c r="CH47" s="28">
        <f t="shared" si="18"/>
        <v>0</v>
      </c>
      <c r="CI47" s="28">
        <f t="shared" si="19"/>
        <v>0</v>
      </c>
      <c r="CJ47" s="28">
        <f t="shared" si="20"/>
        <v>0</v>
      </c>
      <c r="CK47" s="28">
        <f t="shared" si="21"/>
        <v>0</v>
      </c>
      <c r="CL47" s="28">
        <f t="shared" si="22"/>
        <v>0.28225806451612906</v>
      </c>
      <c r="CM47" s="28">
        <f t="shared" si="23"/>
        <v>9.433962264150926E-2</v>
      </c>
      <c r="CN47" s="28">
        <f t="shared" si="24"/>
        <v>2.8735632183908111E-2</v>
      </c>
      <c r="CO47" s="28">
        <f t="shared" si="25"/>
        <v>2.7932960893854809E-2</v>
      </c>
      <c r="CQ47" s="36">
        <f t="shared" si="26"/>
        <v>0</v>
      </c>
      <c r="CR47" s="37">
        <v>2001</v>
      </c>
      <c r="CS47" s="33">
        <f t="shared" si="27"/>
        <v>0</v>
      </c>
      <c r="CT47" s="36">
        <f t="shared" si="28"/>
        <v>0</v>
      </c>
      <c r="CU47" s="37">
        <v>2002</v>
      </c>
      <c r="CV47" s="33">
        <f t="shared" si="29"/>
        <v>0</v>
      </c>
      <c r="CW47" s="36">
        <f t="shared" si="30"/>
        <v>0</v>
      </c>
      <c r="CX47" s="37">
        <v>2003</v>
      </c>
      <c r="CY47" s="33">
        <f t="shared" si="31"/>
        <v>0</v>
      </c>
      <c r="CZ47" s="36">
        <f t="shared" si="32"/>
        <v>0</v>
      </c>
      <c r="DA47" s="37">
        <v>2004</v>
      </c>
      <c r="DB47" s="33">
        <f t="shared" si="33"/>
        <v>0</v>
      </c>
      <c r="DC47" s="36">
        <f t="shared" si="34"/>
        <v>0</v>
      </c>
      <c r="DD47" s="37">
        <v>2005</v>
      </c>
      <c r="DE47" s="33">
        <f t="shared" si="35"/>
        <v>0</v>
      </c>
      <c r="DF47" s="36">
        <f t="shared" si="36"/>
        <v>0</v>
      </c>
      <c r="DG47" s="37">
        <v>2006</v>
      </c>
      <c r="DH47" s="33">
        <f t="shared" si="37"/>
        <v>0</v>
      </c>
      <c r="DI47" s="36">
        <f t="shared" si="38"/>
        <v>0</v>
      </c>
      <c r="DJ47" s="37">
        <v>2007</v>
      </c>
      <c r="DK47" s="33">
        <f t="shared" si="39"/>
        <v>0</v>
      </c>
      <c r="DL47" s="36">
        <f t="shared" si="40"/>
        <v>0</v>
      </c>
      <c r="DM47" s="37">
        <v>2008</v>
      </c>
      <c r="DN47" s="33">
        <f t="shared" si="41"/>
        <v>0</v>
      </c>
      <c r="DO47" s="36">
        <f t="shared" si="42"/>
        <v>0.28225806451612906</v>
      </c>
      <c r="DP47" s="37">
        <v>2009</v>
      </c>
      <c r="DQ47" s="33">
        <f t="shared" si="43"/>
        <v>5</v>
      </c>
      <c r="DR47" s="36">
        <f t="shared" si="44"/>
        <v>9.433962264150926E-2</v>
      </c>
      <c r="DS47" s="37">
        <v>2010</v>
      </c>
      <c r="DT47" s="33">
        <f t="shared" si="45"/>
        <v>6</v>
      </c>
      <c r="DU47" s="36">
        <f t="shared" si="46"/>
        <v>2.8735632183908111E-2</v>
      </c>
      <c r="DV47" s="37">
        <v>2011</v>
      </c>
      <c r="DW47" s="33">
        <f t="shared" si="47"/>
        <v>7</v>
      </c>
      <c r="DX47" s="36">
        <f t="shared" si="48"/>
        <v>2.7932960893854809E-2</v>
      </c>
      <c r="DY47" s="37">
        <v>2012</v>
      </c>
      <c r="DZ47" s="33">
        <f t="shared" si="49"/>
        <v>8</v>
      </c>
      <c r="EA47" s="34"/>
      <c r="EB47" s="32">
        <f>B47</f>
        <v>8</v>
      </c>
      <c r="EC47" s="32" t="str">
        <f>D47</f>
        <v>f</v>
      </c>
      <c r="ED47" s="32" t="str">
        <f>F47</f>
        <v>L?R</v>
      </c>
      <c r="EE47" s="34"/>
      <c r="EF47" s="32">
        <f>B47</f>
        <v>8</v>
      </c>
      <c r="EG47" s="32">
        <f t="shared" si="76"/>
        <v>1</v>
      </c>
      <c r="EH47" s="32">
        <f t="shared" si="77"/>
        <v>3</v>
      </c>
      <c r="EL47" s="12">
        <f t="shared" si="78"/>
        <v>8</v>
      </c>
      <c r="EM47" s="12">
        <f t="shared" si="79"/>
        <v>1</v>
      </c>
      <c r="EN47" s="12">
        <f t="shared" si="80"/>
        <v>3</v>
      </c>
      <c r="EO47">
        <f t="shared" si="111"/>
        <v>0</v>
      </c>
      <c r="EP47">
        <f t="shared" si="112"/>
        <v>2001</v>
      </c>
      <c r="EQ47">
        <f t="shared" si="113"/>
        <v>0</v>
      </c>
    </row>
    <row r="48" spans="1:147" x14ac:dyDescent="0.25">
      <c r="A48" s="12" t="s">
        <v>13</v>
      </c>
      <c r="B48" s="17">
        <f t="shared" si="114"/>
        <v>7</v>
      </c>
      <c r="C48" s="14">
        <v>925</v>
      </c>
      <c r="D48" s="14" t="s">
        <v>2</v>
      </c>
      <c r="E48" s="3"/>
      <c r="F48" s="3" t="s">
        <v>0</v>
      </c>
      <c r="G48" s="3">
        <v>2</v>
      </c>
      <c r="H48" s="3">
        <v>2013</v>
      </c>
      <c r="I48" s="3" t="s">
        <v>92</v>
      </c>
      <c r="J48" s="5">
        <v>0.5</v>
      </c>
      <c r="K48" s="3">
        <v>0.62000000000000011</v>
      </c>
      <c r="L48" s="3">
        <v>2</v>
      </c>
      <c r="M48" s="26">
        <f t="shared" si="97"/>
        <v>0.56000000000000005</v>
      </c>
      <c r="N48" s="26">
        <f t="shared" si="115"/>
        <v>1.175</v>
      </c>
      <c r="O48" s="20">
        <v>3</v>
      </c>
      <c r="P48" s="24" t="s">
        <v>145</v>
      </c>
      <c r="Q48" s="5">
        <v>0.77</v>
      </c>
      <c r="R48" s="3">
        <v>1</v>
      </c>
      <c r="S48" s="5">
        <v>0.87000000000000011</v>
      </c>
      <c r="T48" s="3">
        <v>1.1400000000000001</v>
      </c>
      <c r="U48" s="5">
        <v>0.91</v>
      </c>
      <c r="V48" s="3">
        <v>1.29</v>
      </c>
      <c r="W48" s="5">
        <v>0.93</v>
      </c>
      <c r="X48" s="3">
        <v>1.35</v>
      </c>
      <c r="Y48" s="5"/>
      <c r="Z48" s="3"/>
      <c r="AA48" s="5"/>
      <c r="AB48" s="3"/>
      <c r="AC48" s="5"/>
      <c r="AD48" s="3"/>
      <c r="AE48" s="5"/>
      <c r="AF48" s="3"/>
      <c r="AG48" s="5"/>
      <c r="AH48" s="3"/>
      <c r="AI48" s="5">
        <v>0.97</v>
      </c>
      <c r="AJ48" s="3">
        <v>1.3800000000000001</v>
      </c>
      <c r="AK48" s="9">
        <f t="shared" si="54"/>
        <v>0</v>
      </c>
      <c r="AL48" s="9">
        <f t="shared" si="55"/>
        <v>0</v>
      </c>
      <c r="AM48" s="9">
        <f t="shared" si="56"/>
        <v>0</v>
      </c>
      <c r="AN48" s="9">
        <f t="shared" si="57"/>
        <v>0.88500000000000001</v>
      </c>
      <c r="AO48" s="9">
        <f t="shared" si="58"/>
        <v>1.0050000000000001</v>
      </c>
      <c r="AP48" s="9">
        <f t="shared" si="59"/>
        <v>1.1000000000000001</v>
      </c>
      <c r="AQ48" s="9">
        <f t="shared" si="60"/>
        <v>1.1400000000000001</v>
      </c>
      <c r="AR48" s="9">
        <f t="shared" si="61"/>
        <v>0</v>
      </c>
      <c r="AS48" s="9">
        <f t="shared" si="62"/>
        <v>0</v>
      </c>
      <c r="AT48" s="9">
        <f t="shared" si="63"/>
        <v>0</v>
      </c>
      <c r="AU48" s="9">
        <f t="shared" si="64"/>
        <v>0</v>
      </c>
      <c r="AV48" s="7">
        <f>IF($N48&gt;0,$C48*AK48/$N48,0)</f>
        <v>0</v>
      </c>
      <c r="AW48" s="7">
        <f>IF($N48&gt;0,$C48*AL48/$N48,0)</f>
        <v>0</v>
      </c>
      <c r="AX48" s="7">
        <f>IF($N48&gt;0,$C48*AM48/$N48,0)</f>
        <v>0</v>
      </c>
      <c r="AY48" s="7">
        <f>IF($N48&gt;0,$C48*AN48/$N48,0)</f>
        <v>696.70212765957444</v>
      </c>
      <c r="AZ48" s="7">
        <f>IF($N48&gt;0,$C48*AO48/$N48,0)</f>
        <v>791.17021276595756</v>
      </c>
      <c r="BA48" s="7">
        <f>IF($N48&gt;0,$C48*AP48/$N48,0)</f>
        <v>865.95744680851067</v>
      </c>
      <c r="BB48" s="7">
        <f>IF($N48&gt;0,$C48*AQ48/$N48,0)</f>
        <v>897.44680851063845</v>
      </c>
      <c r="BC48" s="7">
        <f>IF($N48&gt;0,$C48*AR48/$N48,0)</f>
        <v>0</v>
      </c>
      <c r="BD48" s="7">
        <f>IF($N48&gt;0,$C48*AS48/$N48,0)</f>
        <v>0</v>
      </c>
      <c r="BE48" s="7">
        <f>IF($N48&gt;0,$C48*AT48/$N48,0)</f>
        <v>0</v>
      </c>
      <c r="BF48" s="7">
        <f>IF($N48&gt;0,$C48*AU48/$N48,0)</f>
        <v>0</v>
      </c>
      <c r="BG48" s="11">
        <f t="shared" si="116"/>
        <v>0</v>
      </c>
      <c r="BH48" s="11">
        <f t="shared" si="86"/>
        <v>0</v>
      </c>
      <c r="BI48" s="11">
        <f t="shared" si="87"/>
        <v>0</v>
      </c>
      <c r="BJ48" s="11">
        <f t="shared" si="88"/>
        <v>0.13559322033898324</v>
      </c>
      <c r="BK48" s="11">
        <f t="shared" si="89"/>
        <v>9.4527363184079491E-2</v>
      </c>
      <c r="BL48" s="11">
        <f t="shared" si="90"/>
        <v>3.6363636363636501E-2</v>
      </c>
      <c r="BM48" s="11">
        <f t="shared" si="91"/>
        <v>0</v>
      </c>
      <c r="BN48" s="11">
        <f t="shared" si="92"/>
        <v>0</v>
      </c>
      <c r="BO48" s="11">
        <f t="shared" si="93"/>
        <v>0</v>
      </c>
      <c r="BP48" s="11">
        <f t="shared" si="94"/>
        <v>0</v>
      </c>
      <c r="BQ48" s="30">
        <f t="shared" si="98"/>
        <v>0</v>
      </c>
      <c r="BR48" s="30">
        <f t="shared" si="99"/>
        <v>0</v>
      </c>
      <c r="BS48" s="30">
        <f t="shared" si="100"/>
        <v>0</v>
      </c>
      <c r="BT48" s="30">
        <f t="shared" si="101"/>
        <v>0</v>
      </c>
      <c r="BU48" s="30">
        <f t="shared" si="102"/>
        <v>0</v>
      </c>
      <c r="BV48" s="30">
        <f t="shared" si="103"/>
        <v>0</v>
      </c>
      <c r="BW48" s="30">
        <f t="shared" si="104"/>
        <v>0</v>
      </c>
      <c r="BX48" s="30">
        <f t="shared" si="105"/>
        <v>0</v>
      </c>
      <c r="BY48" s="30">
        <f t="shared" si="106"/>
        <v>0</v>
      </c>
      <c r="BZ48" s="30">
        <f t="shared" si="107"/>
        <v>696.70212765957444</v>
      </c>
      <c r="CA48" s="30">
        <f t="shared" si="108"/>
        <v>791.17021276595756</v>
      </c>
      <c r="CB48" s="30">
        <f t="shared" si="109"/>
        <v>865.95744680851067</v>
      </c>
      <c r="CC48" s="30">
        <f t="shared" si="110"/>
        <v>897.44680851063845</v>
      </c>
      <c r="CD48" s="28">
        <f t="shared" si="75"/>
        <v>0</v>
      </c>
      <c r="CE48" s="28">
        <f t="shared" si="15"/>
        <v>0</v>
      </c>
      <c r="CF48" s="28">
        <f t="shared" si="16"/>
        <v>0</v>
      </c>
      <c r="CG48" s="28">
        <f t="shared" si="17"/>
        <v>0</v>
      </c>
      <c r="CH48" s="28">
        <f t="shared" si="18"/>
        <v>0</v>
      </c>
      <c r="CI48" s="28">
        <f t="shared" si="19"/>
        <v>0</v>
      </c>
      <c r="CJ48" s="28">
        <f t="shared" si="20"/>
        <v>0</v>
      </c>
      <c r="CK48" s="28">
        <f t="shared" si="21"/>
        <v>0</v>
      </c>
      <c r="CL48" s="28">
        <f t="shared" si="22"/>
        <v>0</v>
      </c>
      <c r="CM48" s="28">
        <f t="shared" si="23"/>
        <v>0.13559322033898324</v>
      </c>
      <c r="CN48" s="28">
        <f t="shared" si="24"/>
        <v>9.4527363184079491E-2</v>
      </c>
      <c r="CO48" s="28">
        <f t="shared" si="25"/>
        <v>3.6363636363636501E-2</v>
      </c>
      <c r="CQ48" s="36">
        <f t="shared" si="26"/>
        <v>0</v>
      </c>
      <c r="CR48" s="37">
        <v>2001</v>
      </c>
      <c r="CS48" s="33">
        <f t="shared" si="27"/>
        <v>0</v>
      </c>
      <c r="CT48" s="36">
        <f t="shared" si="28"/>
        <v>0</v>
      </c>
      <c r="CU48" s="37">
        <v>2002</v>
      </c>
      <c r="CV48" s="33">
        <f t="shared" si="29"/>
        <v>0</v>
      </c>
      <c r="CW48" s="36">
        <f t="shared" si="30"/>
        <v>0</v>
      </c>
      <c r="CX48" s="37">
        <v>2003</v>
      </c>
      <c r="CY48" s="33">
        <f t="shared" si="31"/>
        <v>0</v>
      </c>
      <c r="CZ48" s="36">
        <f t="shared" si="32"/>
        <v>0</v>
      </c>
      <c r="DA48" s="37">
        <v>2004</v>
      </c>
      <c r="DB48" s="33">
        <f t="shared" si="33"/>
        <v>0</v>
      </c>
      <c r="DC48" s="36">
        <f t="shared" si="34"/>
        <v>0</v>
      </c>
      <c r="DD48" s="37">
        <v>2005</v>
      </c>
      <c r="DE48" s="33">
        <f t="shared" si="35"/>
        <v>0</v>
      </c>
      <c r="DF48" s="36">
        <f t="shared" si="36"/>
        <v>0</v>
      </c>
      <c r="DG48" s="37">
        <v>2006</v>
      </c>
      <c r="DH48" s="33">
        <f t="shared" si="37"/>
        <v>0</v>
      </c>
      <c r="DI48" s="36">
        <f t="shared" si="38"/>
        <v>0</v>
      </c>
      <c r="DJ48" s="37">
        <v>2007</v>
      </c>
      <c r="DK48" s="33">
        <f t="shared" si="39"/>
        <v>0</v>
      </c>
      <c r="DL48" s="36">
        <f t="shared" si="40"/>
        <v>0</v>
      </c>
      <c r="DM48" s="37">
        <v>2008</v>
      </c>
      <c r="DN48" s="33">
        <f t="shared" si="41"/>
        <v>0</v>
      </c>
      <c r="DO48" s="36">
        <f t="shared" si="42"/>
        <v>0</v>
      </c>
      <c r="DP48" s="37">
        <v>2009</v>
      </c>
      <c r="DQ48" s="33">
        <f t="shared" si="43"/>
        <v>0</v>
      </c>
      <c r="DR48" s="36">
        <f t="shared" si="44"/>
        <v>0.13559322033898324</v>
      </c>
      <c r="DS48" s="37">
        <v>2010</v>
      </c>
      <c r="DT48" s="33">
        <f t="shared" si="45"/>
        <v>5</v>
      </c>
      <c r="DU48" s="36">
        <f t="shared" si="46"/>
        <v>9.4527363184079491E-2</v>
      </c>
      <c r="DV48" s="37">
        <v>2011</v>
      </c>
      <c r="DW48" s="33">
        <f t="shared" si="47"/>
        <v>6</v>
      </c>
      <c r="DX48" s="36">
        <f t="shared" si="48"/>
        <v>3.6363636363636501E-2</v>
      </c>
      <c r="DY48" s="37">
        <v>2012</v>
      </c>
      <c r="DZ48" s="33">
        <f t="shared" si="49"/>
        <v>7</v>
      </c>
      <c r="EA48" s="34"/>
      <c r="EB48" s="32">
        <f>B48</f>
        <v>7</v>
      </c>
      <c r="EC48" s="32" t="str">
        <f>D48</f>
        <v>f</v>
      </c>
      <c r="ED48" s="32" t="str">
        <f>F48</f>
        <v>LR</v>
      </c>
      <c r="EE48" s="34"/>
      <c r="EF48" s="32">
        <f>B48</f>
        <v>7</v>
      </c>
      <c r="EG48" s="32">
        <f t="shared" si="76"/>
        <v>1</v>
      </c>
      <c r="EH48" s="32">
        <f t="shared" si="77"/>
        <v>2</v>
      </c>
      <c r="EL48" s="12">
        <f t="shared" si="78"/>
        <v>7</v>
      </c>
      <c r="EM48" s="12">
        <f t="shared" si="79"/>
        <v>1</v>
      </c>
      <c r="EN48" s="12">
        <f t="shared" si="80"/>
        <v>2</v>
      </c>
      <c r="EO48">
        <f t="shared" si="111"/>
        <v>0</v>
      </c>
      <c r="EP48">
        <f t="shared" si="112"/>
        <v>2001</v>
      </c>
      <c r="EQ48">
        <f t="shared" si="113"/>
        <v>0</v>
      </c>
    </row>
    <row r="49" spans="1:147" x14ac:dyDescent="0.25">
      <c r="A49" s="12" t="s">
        <v>26</v>
      </c>
      <c r="B49" s="17">
        <f t="shared" si="114"/>
        <v>10</v>
      </c>
      <c r="C49" s="14">
        <v>939</v>
      </c>
      <c r="D49" s="14" t="s">
        <v>2</v>
      </c>
      <c r="E49" s="3"/>
      <c r="F49" s="44" t="s">
        <v>192</v>
      </c>
      <c r="G49" s="3">
        <v>3</v>
      </c>
      <c r="H49" s="3">
        <v>2013</v>
      </c>
      <c r="I49" s="3" t="s">
        <v>92</v>
      </c>
      <c r="J49" s="5">
        <v>0.48000000000000004</v>
      </c>
      <c r="K49" s="3">
        <v>0.64000000000000012</v>
      </c>
      <c r="L49" s="3">
        <v>2</v>
      </c>
      <c r="M49" s="26">
        <f t="shared" si="97"/>
        <v>0.56000000000000005</v>
      </c>
      <c r="N49" s="26">
        <f t="shared" si="115"/>
        <v>1.175</v>
      </c>
      <c r="O49" s="20">
        <v>3</v>
      </c>
      <c r="P49" s="24" t="s">
        <v>145</v>
      </c>
      <c r="Q49" s="5">
        <v>0.63000000000000012</v>
      </c>
      <c r="R49" s="3">
        <v>0.72000000000000008</v>
      </c>
      <c r="S49" s="5">
        <v>0.70000000000000007</v>
      </c>
      <c r="T49" s="3">
        <v>0.85000000000000009</v>
      </c>
      <c r="U49" s="5">
        <v>0.78</v>
      </c>
      <c r="V49" s="3">
        <v>1</v>
      </c>
      <c r="W49" s="5">
        <v>0.88000000000000012</v>
      </c>
      <c r="X49" s="3">
        <v>1.21</v>
      </c>
      <c r="Y49" s="5">
        <v>0.91</v>
      </c>
      <c r="Z49" s="3">
        <v>1.25</v>
      </c>
      <c r="AA49" s="5">
        <v>0.94000000000000006</v>
      </c>
      <c r="AB49" s="3">
        <v>1.3</v>
      </c>
      <c r="AC49" s="5">
        <v>0.96000000000000008</v>
      </c>
      <c r="AD49" s="3">
        <v>1.33</v>
      </c>
      <c r="AE49" s="5"/>
      <c r="AF49" s="3"/>
      <c r="AG49" s="5"/>
      <c r="AH49" s="3"/>
      <c r="AI49" s="5">
        <v>1</v>
      </c>
      <c r="AJ49" s="3">
        <v>1.35</v>
      </c>
      <c r="AK49" s="9">
        <f t="shared" si="54"/>
        <v>0</v>
      </c>
      <c r="AL49" s="9">
        <f t="shared" si="55"/>
        <v>0</v>
      </c>
      <c r="AM49" s="9">
        <f t="shared" si="56"/>
        <v>0</v>
      </c>
      <c r="AN49" s="9">
        <f t="shared" si="57"/>
        <v>0.67500000000000004</v>
      </c>
      <c r="AO49" s="9">
        <f t="shared" si="58"/>
        <v>0.77500000000000013</v>
      </c>
      <c r="AP49" s="9">
        <f t="shared" si="59"/>
        <v>0.89</v>
      </c>
      <c r="AQ49" s="9">
        <f t="shared" si="60"/>
        <v>1.0449999999999999</v>
      </c>
      <c r="AR49" s="9">
        <f t="shared" si="61"/>
        <v>1.08</v>
      </c>
      <c r="AS49" s="9">
        <f t="shared" si="62"/>
        <v>1.1200000000000001</v>
      </c>
      <c r="AT49" s="9">
        <f t="shared" si="63"/>
        <v>1.145</v>
      </c>
      <c r="AU49" s="9">
        <f t="shared" si="64"/>
        <v>0</v>
      </c>
      <c r="AV49" s="7">
        <f>IF($N49&gt;0,$C49*AK49/$N49,0)</f>
        <v>0</v>
      </c>
      <c r="AW49" s="7">
        <f>IF($N49&gt;0,$C49*AL49/$N49,0)</f>
        <v>0</v>
      </c>
      <c r="AX49" s="7">
        <f>IF($N49&gt;0,$C49*AM49/$N49,0)</f>
        <v>0</v>
      </c>
      <c r="AY49" s="7">
        <f>IF($N49&gt;0,$C49*AN49/$N49,0)</f>
        <v>539.42553191489367</v>
      </c>
      <c r="AZ49" s="7">
        <f>IF($N49&gt;0,$C49*AO49/$N49,0)</f>
        <v>619.340425531915</v>
      </c>
      <c r="BA49" s="7">
        <f>IF($N49&gt;0,$C49*AP49/$N49,0)</f>
        <v>711.24255319148938</v>
      </c>
      <c r="BB49" s="7">
        <f>IF($N49&gt;0,$C49*AQ49/$N49,0)</f>
        <v>835.11063829787224</v>
      </c>
      <c r="BC49" s="7">
        <f>IF($N49&gt;0,$C49*AR49/$N49,0)</f>
        <v>863.08085106382987</v>
      </c>
      <c r="BD49" s="7">
        <f>IF($N49&gt;0,$C49*AS49/$N49,0)</f>
        <v>895.04680851063836</v>
      </c>
      <c r="BE49" s="7">
        <f>IF($N49&gt;0,$C49*AT49/$N49,0)</f>
        <v>915.02553191489358</v>
      </c>
      <c r="BF49" s="7">
        <f>IF($N49&gt;0,$C49*AU49/$N49,0)</f>
        <v>0</v>
      </c>
      <c r="BG49" s="11">
        <f t="shared" si="116"/>
        <v>0</v>
      </c>
      <c r="BH49" s="11">
        <f t="shared" si="86"/>
        <v>0</v>
      </c>
      <c r="BI49" s="11">
        <f t="shared" si="87"/>
        <v>0</v>
      </c>
      <c r="BJ49" s="11">
        <f t="shared" si="88"/>
        <v>0.14814814814814825</v>
      </c>
      <c r="BK49" s="11">
        <f t="shared" si="89"/>
        <v>0.14838709677419337</v>
      </c>
      <c r="BL49" s="11">
        <f t="shared" si="90"/>
        <v>0.17415730337078636</v>
      </c>
      <c r="BM49" s="11">
        <f t="shared" si="91"/>
        <v>3.3492822966507393E-2</v>
      </c>
      <c r="BN49" s="11">
        <f t="shared" si="92"/>
        <v>3.7037037037037007E-2</v>
      </c>
      <c r="BO49" s="11">
        <f t="shared" si="93"/>
        <v>2.2321428571428457E-2</v>
      </c>
      <c r="BP49" s="11">
        <f t="shared" si="94"/>
        <v>0</v>
      </c>
      <c r="BQ49" s="30">
        <f t="shared" si="98"/>
        <v>0</v>
      </c>
      <c r="BR49" s="30">
        <f t="shared" si="99"/>
        <v>0</v>
      </c>
      <c r="BS49" s="30">
        <f t="shared" si="100"/>
        <v>0</v>
      </c>
      <c r="BT49" s="30">
        <f t="shared" si="101"/>
        <v>0</v>
      </c>
      <c r="BU49" s="30">
        <f t="shared" si="102"/>
        <v>0</v>
      </c>
      <c r="BV49" s="30">
        <f t="shared" si="103"/>
        <v>0</v>
      </c>
      <c r="BW49" s="30">
        <f t="shared" si="104"/>
        <v>539.42553191489367</v>
      </c>
      <c r="BX49" s="30">
        <f t="shared" si="105"/>
        <v>619.340425531915</v>
      </c>
      <c r="BY49" s="30">
        <f t="shared" si="106"/>
        <v>711.24255319148938</v>
      </c>
      <c r="BZ49" s="30">
        <f t="shared" si="107"/>
        <v>835.11063829787224</v>
      </c>
      <c r="CA49" s="30">
        <f t="shared" si="108"/>
        <v>863.08085106382987</v>
      </c>
      <c r="CB49" s="30">
        <f t="shared" si="109"/>
        <v>895.04680851063836</v>
      </c>
      <c r="CC49" s="30">
        <f t="shared" si="110"/>
        <v>915.02553191489358</v>
      </c>
      <c r="CD49" s="28">
        <f t="shared" si="75"/>
        <v>0</v>
      </c>
      <c r="CE49" s="28">
        <f t="shared" si="15"/>
        <v>0</v>
      </c>
      <c r="CF49" s="28">
        <f t="shared" si="16"/>
        <v>0</v>
      </c>
      <c r="CG49" s="28">
        <f t="shared" si="17"/>
        <v>0</v>
      </c>
      <c r="CH49" s="28">
        <f t="shared" si="18"/>
        <v>0</v>
      </c>
      <c r="CI49" s="28">
        <f t="shared" si="19"/>
        <v>0</v>
      </c>
      <c r="CJ49" s="28">
        <f t="shared" si="20"/>
        <v>0.14814814814814825</v>
      </c>
      <c r="CK49" s="28">
        <f t="shared" si="21"/>
        <v>0.14838709677419337</v>
      </c>
      <c r="CL49" s="28">
        <f t="shared" si="22"/>
        <v>0.17415730337078636</v>
      </c>
      <c r="CM49" s="28">
        <f t="shared" si="23"/>
        <v>3.3492822966507393E-2</v>
      </c>
      <c r="CN49" s="28">
        <f t="shared" si="24"/>
        <v>3.7037037037037007E-2</v>
      </c>
      <c r="CO49" s="28">
        <f t="shared" si="25"/>
        <v>2.2321428571428457E-2</v>
      </c>
      <c r="CQ49" s="36">
        <f t="shared" si="26"/>
        <v>0</v>
      </c>
      <c r="CR49" s="37">
        <v>2001</v>
      </c>
      <c r="CS49" s="33">
        <f t="shared" si="27"/>
        <v>0</v>
      </c>
      <c r="CT49" s="36">
        <f t="shared" si="28"/>
        <v>0</v>
      </c>
      <c r="CU49" s="37">
        <v>2002</v>
      </c>
      <c r="CV49" s="33">
        <f t="shared" si="29"/>
        <v>0</v>
      </c>
      <c r="CW49" s="36">
        <f t="shared" si="30"/>
        <v>0</v>
      </c>
      <c r="CX49" s="37">
        <v>2003</v>
      </c>
      <c r="CY49" s="33">
        <f t="shared" si="31"/>
        <v>0</v>
      </c>
      <c r="CZ49" s="36">
        <f t="shared" si="32"/>
        <v>0</v>
      </c>
      <c r="DA49" s="37">
        <v>2004</v>
      </c>
      <c r="DB49" s="33">
        <f t="shared" si="33"/>
        <v>0</v>
      </c>
      <c r="DC49" s="36">
        <f t="shared" si="34"/>
        <v>0</v>
      </c>
      <c r="DD49" s="37">
        <v>2005</v>
      </c>
      <c r="DE49" s="33">
        <f t="shared" si="35"/>
        <v>0</v>
      </c>
      <c r="DF49" s="36">
        <f t="shared" si="36"/>
        <v>0</v>
      </c>
      <c r="DG49" s="37">
        <v>2006</v>
      </c>
      <c r="DH49" s="33">
        <f t="shared" si="37"/>
        <v>0</v>
      </c>
      <c r="DI49" s="36">
        <f t="shared" si="38"/>
        <v>0.14814814814814825</v>
      </c>
      <c r="DJ49" s="37">
        <v>2007</v>
      </c>
      <c r="DK49" s="33">
        <f t="shared" si="39"/>
        <v>5</v>
      </c>
      <c r="DL49" s="36">
        <f t="shared" si="40"/>
        <v>0.14838709677419337</v>
      </c>
      <c r="DM49" s="37">
        <v>2008</v>
      </c>
      <c r="DN49" s="33">
        <f t="shared" si="41"/>
        <v>6</v>
      </c>
      <c r="DO49" s="36">
        <f t="shared" si="42"/>
        <v>0.17415730337078636</v>
      </c>
      <c r="DP49" s="37">
        <v>2009</v>
      </c>
      <c r="DQ49" s="33">
        <f t="shared" si="43"/>
        <v>7</v>
      </c>
      <c r="DR49" s="36">
        <f t="shared" si="44"/>
        <v>3.3492822966507393E-2</v>
      </c>
      <c r="DS49" s="37">
        <v>2010</v>
      </c>
      <c r="DT49" s="33">
        <f t="shared" si="45"/>
        <v>8</v>
      </c>
      <c r="DU49" s="36">
        <f t="shared" si="46"/>
        <v>3.7037037037037007E-2</v>
      </c>
      <c r="DV49" s="37">
        <v>2011</v>
      </c>
      <c r="DW49" s="33">
        <f t="shared" si="47"/>
        <v>9</v>
      </c>
      <c r="DX49" s="36">
        <f t="shared" si="48"/>
        <v>2.2321428571428457E-2</v>
      </c>
      <c r="DY49" s="37">
        <v>2012</v>
      </c>
      <c r="DZ49" s="33">
        <f t="shared" si="49"/>
        <v>10</v>
      </c>
      <c r="EA49" s="34"/>
      <c r="EB49" s="32">
        <f>B49</f>
        <v>10</v>
      </c>
      <c r="EC49" s="32" t="str">
        <f>D49</f>
        <v>f</v>
      </c>
      <c r="ED49" s="32" t="str">
        <f>F49</f>
        <v>L?R</v>
      </c>
      <c r="EE49" s="34"/>
      <c r="EF49" s="32">
        <f>B49</f>
        <v>10</v>
      </c>
      <c r="EG49" s="32">
        <f t="shared" si="76"/>
        <v>1</v>
      </c>
      <c r="EH49" s="32">
        <f t="shared" si="77"/>
        <v>3</v>
      </c>
      <c r="EL49" s="12">
        <f t="shared" si="78"/>
        <v>10</v>
      </c>
      <c r="EM49" s="12">
        <f t="shared" si="79"/>
        <v>1</v>
      </c>
      <c r="EN49" s="12">
        <f t="shared" si="80"/>
        <v>3</v>
      </c>
      <c r="EO49">
        <f t="shared" si="111"/>
        <v>0</v>
      </c>
      <c r="EP49">
        <f t="shared" si="112"/>
        <v>2001</v>
      </c>
      <c r="EQ49">
        <f t="shared" si="113"/>
        <v>0</v>
      </c>
    </row>
    <row r="50" spans="1:147" x14ac:dyDescent="0.25">
      <c r="A50" s="12" t="s">
        <v>23</v>
      </c>
      <c r="B50" s="17">
        <f t="shared" si="114"/>
        <v>9</v>
      </c>
      <c r="C50" s="14">
        <v>898</v>
      </c>
      <c r="D50" s="14" t="s">
        <v>2</v>
      </c>
      <c r="E50" s="3"/>
      <c r="F50" s="44" t="s">
        <v>192</v>
      </c>
      <c r="G50" s="3">
        <v>3</v>
      </c>
      <c r="H50" s="3">
        <v>2013</v>
      </c>
      <c r="I50" s="3" t="s">
        <v>92</v>
      </c>
      <c r="J50" s="5">
        <v>0.57000000000000006</v>
      </c>
      <c r="K50" s="3">
        <v>0.58000000000000007</v>
      </c>
      <c r="L50" s="3">
        <v>2</v>
      </c>
      <c r="M50" s="26">
        <f t="shared" si="97"/>
        <v>0.57500000000000007</v>
      </c>
      <c r="N50" s="26">
        <f t="shared" si="115"/>
        <v>1.1300000000000001</v>
      </c>
      <c r="O50" s="20">
        <v>3</v>
      </c>
      <c r="P50" s="24" t="s">
        <v>145</v>
      </c>
      <c r="Q50" s="5">
        <v>0.63000000000000012</v>
      </c>
      <c r="R50" s="3">
        <v>0.72000000000000008</v>
      </c>
      <c r="S50" s="5">
        <v>0.71000000000000008</v>
      </c>
      <c r="T50" s="3">
        <v>0.89000000000000012</v>
      </c>
      <c r="U50" s="5">
        <v>0.77</v>
      </c>
      <c r="V50" s="3">
        <v>1.0900000000000001</v>
      </c>
      <c r="W50" s="5">
        <v>0.81</v>
      </c>
      <c r="X50" s="3">
        <v>1.1400000000000001</v>
      </c>
      <c r="Y50" s="5">
        <v>0.84000000000000008</v>
      </c>
      <c r="Z50" s="3">
        <v>1.21</v>
      </c>
      <c r="AA50" s="5">
        <v>0.87000000000000011</v>
      </c>
      <c r="AB50" s="3">
        <v>1.33</v>
      </c>
      <c r="AC50" s="5"/>
      <c r="AD50" s="3"/>
      <c r="AE50" s="5"/>
      <c r="AF50" s="3"/>
      <c r="AG50" s="5"/>
      <c r="AH50" s="3"/>
      <c r="AI50" s="5">
        <v>0.9</v>
      </c>
      <c r="AJ50" s="3">
        <v>1.36</v>
      </c>
      <c r="AK50" s="9">
        <f t="shared" si="54"/>
        <v>0</v>
      </c>
      <c r="AL50" s="9">
        <f t="shared" si="55"/>
        <v>0</v>
      </c>
      <c r="AM50" s="9">
        <f t="shared" si="56"/>
        <v>0</v>
      </c>
      <c r="AN50" s="9">
        <f t="shared" si="57"/>
        <v>0.67500000000000004</v>
      </c>
      <c r="AO50" s="9">
        <f t="shared" si="58"/>
        <v>0.8</v>
      </c>
      <c r="AP50" s="9">
        <f t="shared" si="59"/>
        <v>0.93</v>
      </c>
      <c r="AQ50" s="9">
        <f t="shared" si="60"/>
        <v>0.97500000000000009</v>
      </c>
      <c r="AR50" s="9">
        <f t="shared" si="61"/>
        <v>1.0249999999999999</v>
      </c>
      <c r="AS50" s="9">
        <f t="shared" si="62"/>
        <v>1.1000000000000001</v>
      </c>
      <c r="AT50" s="9">
        <f t="shared" si="63"/>
        <v>0</v>
      </c>
      <c r="AU50" s="9">
        <f t="shared" si="64"/>
        <v>0</v>
      </c>
      <c r="AV50" s="7">
        <f>IF($N50&gt;0,$C50*AK50/$N50,0)</f>
        <v>0</v>
      </c>
      <c r="AW50" s="7">
        <f>IF($N50&gt;0,$C50*AL50/$N50,0)</f>
        <v>0</v>
      </c>
      <c r="AX50" s="7">
        <f>IF($N50&gt;0,$C50*AM50/$N50,0)</f>
        <v>0</v>
      </c>
      <c r="AY50" s="7">
        <f>IF($N50&gt;0,$C50*AN50/$N50,0)</f>
        <v>536.4159292035398</v>
      </c>
      <c r="AZ50" s="7">
        <f>IF($N50&gt;0,$C50*AO50/$N50,0)</f>
        <v>635.75221238938059</v>
      </c>
      <c r="BA50" s="7">
        <f>IF($N50&gt;0,$C50*AP50/$N50,0)</f>
        <v>739.06194690265488</v>
      </c>
      <c r="BB50" s="7">
        <f>IF($N50&gt;0,$C50*AQ50/$N50,0)</f>
        <v>774.82300884955748</v>
      </c>
      <c r="BC50" s="7">
        <f>IF($N50&gt;0,$C50*AR50/$N50,0)</f>
        <v>814.5575221238937</v>
      </c>
      <c r="BD50" s="7">
        <f>IF($N50&gt;0,$C50*AS50/$N50,0)</f>
        <v>874.15929203539815</v>
      </c>
      <c r="BE50" s="7">
        <f>IF($N50&gt;0,$C50*AT50/$N50,0)</f>
        <v>0</v>
      </c>
      <c r="BF50" s="7">
        <f>IF($N50&gt;0,$C50*AU50/$N50,0)</f>
        <v>0</v>
      </c>
      <c r="BG50" s="11">
        <f t="shared" si="116"/>
        <v>0</v>
      </c>
      <c r="BH50" s="11">
        <f t="shared" si="86"/>
        <v>0</v>
      </c>
      <c r="BI50" s="11">
        <f t="shared" si="87"/>
        <v>0</v>
      </c>
      <c r="BJ50" s="11">
        <f t="shared" si="88"/>
        <v>0.18518518518518534</v>
      </c>
      <c r="BK50" s="11">
        <f t="shared" si="89"/>
        <v>0.16249999999999992</v>
      </c>
      <c r="BL50" s="11">
        <f t="shared" si="90"/>
        <v>4.8387096774193471E-2</v>
      </c>
      <c r="BM50" s="11">
        <f t="shared" si="91"/>
        <v>5.1282051282051204E-2</v>
      </c>
      <c r="BN50" s="11">
        <f t="shared" si="92"/>
        <v>7.317073170731711E-2</v>
      </c>
      <c r="BO50" s="11">
        <f t="shared" si="93"/>
        <v>0</v>
      </c>
      <c r="BP50" s="11">
        <f t="shared" si="94"/>
        <v>0</v>
      </c>
      <c r="BQ50" s="30">
        <f t="shared" si="98"/>
        <v>0</v>
      </c>
      <c r="BR50" s="30">
        <f t="shared" si="99"/>
        <v>0</v>
      </c>
      <c r="BS50" s="30">
        <f t="shared" si="100"/>
        <v>0</v>
      </c>
      <c r="BT50" s="30">
        <f t="shared" si="101"/>
        <v>0</v>
      </c>
      <c r="BU50" s="30">
        <f t="shared" si="102"/>
        <v>0</v>
      </c>
      <c r="BV50" s="30">
        <f t="shared" si="103"/>
        <v>0</v>
      </c>
      <c r="BW50" s="30">
        <f t="shared" si="104"/>
        <v>0</v>
      </c>
      <c r="BX50" s="30">
        <f t="shared" si="105"/>
        <v>536.4159292035398</v>
      </c>
      <c r="BY50" s="30">
        <f t="shared" si="106"/>
        <v>635.75221238938059</v>
      </c>
      <c r="BZ50" s="30">
        <f t="shared" si="107"/>
        <v>739.06194690265488</v>
      </c>
      <c r="CA50" s="30">
        <f t="shared" si="108"/>
        <v>774.82300884955748</v>
      </c>
      <c r="CB50" s="30">
        <f t="shared" si="109"/>
        <v>814.5575221238937</v>
      </c>
      <c r="CC50" s="30">
        <f t="shared" si="110"/>
        <v>874.15929203539815</v>
      </c>
      <c r="CD50" s="28">
        <f t="shared" si="75"/>
        <v>0</v>
      </c>
      <c r="CE50" s="28">
        <f t="shared" si="15"/>
        <v>0</v>
      </c>
      <c r="CF50" s="28">
        <f t="shared" si="16"/>
        <v>0</v>
      </c>
      <c r="CG50" s="28">
        <f t="shared" si="17"/>
        <v>0</v>
      </c>
      <c r="CH50" s="28">
        <f t="shared" si="18"/>
        <v>0</v>
      </c>
      <c r="CI50" s="28">
        <f t="shared" si="19"/>
        <v>0</v>
      </c>
      <c r="CJ50" s="28">
        <f t="shared" si="20"/>
        <v>0</v>
      </c>
      <c r="CK50" s="28">
        <f t="shared" si="21"/>
        <v>0.18518518518518534</v>
      </c>
      <c r="CL50" s="28">
        <f t="shared" si="22"/>
        <v>0.16249999999999992</v>
      </c>
      <c r="CM50" s="28">
        <f t="shared" si="23"/>
        <v>4.8387096774193471E-2</v>
      </c>
      <c r="CN50" s="28">
        <f t="shared" si="24"/>
        <v>5.1282051282051204E-2</v>
      </c>
      <c r="CO50" s="28">
        <f t="shared" si="25"/>
        <v>7.317073170731711E-2</v>
      </c>
      <c r="CQ50" s="36">
        <f t="shared" si="26"/>
        <v>0</v>
      </c>
      <c r="CR50" s="37">
        <v>2001</v>
      </c>
      <c r="CS50" s="33">
        <f t="shared" si="27"/>
        <v>0</v>
      </c>
      <c r="CT50" s="36">
        <f t="shared" si="28"/>
        <v>0</v>
      </c>
      <c r="CU50" s="37">
        <v>2002</v>
      </c>
      <c r="CV50" s="33">
        <f t="shared" si="29"/>
        <v>0</v>
      </c>
      <c r="CW50" s="36">
        <f t="shared" si="30"/>
        <v>0</v>
      </c>
      <c r="CX50" s="37">
        <v>2003</v>
      </c>
      <c r="CY50" s="33">
        <f t="shared" si="31"/>
        <v>0</v>
      </c>
      <c r="CZ50" s="36">
        <f t="shared" si="32"/>
        <v>0</v>
      </c>
      <c r="DA50" s="37">
        <v>2004</v>
      </c>
      <c r="DB50" s="33">
        <f t="shared" si="33"/>
        <v>0</v>
      </c>
      <c r="DC50" s="36">
        <f t="shared" si="34"/>
        <v>0</v>
      </c>
      <c r="DD50" s="37">
        <v>2005</v>
      </c>
      <c r="DE50" s="33">
        <f t="shared" si="35"/>
        <v>0</v>
      </c>
      <c r="DF50" s="36">
        <f t="shared" si="36"/>
        <v>0</v>
      </c>
      <c r="DG50" s="37">
        <v>2006</v>
      </c>
      <c r="DH50" s="33">
        <f t="shared" si="37"/>
        <v>0</v>
      </c>
      <c r="DI50" s="36">
        <f t="shared" si="38"/>
        <v>0</v>
      </c>
      <c r="DJ50" s="37">
        <v>2007</v>
      </c>
      <c r="DK50" s="33">
        <f t="shared" si="39"/>
        <v>0</v>
      </c>
      <c r="DL50" s="36">
        <f t="shared" si="40"/>
        <v>0.18518518518518534</v>
      </c>
      <c r="DM50" s="37">
        <v>2008</v>
      </c>
      <c r="DN50" s="33">
        <f t="shared" si="41"/>
        <v>5</v>
      </c>
      <c r="DO50" s="36">
        <f t="shared" si="42"/>
        <v>0.16249999999999992</v>
      </c>
      <c r="DP50" s="37">
        <v>2009</v>
      </c>
      <c r="DQ50" s="33">
        <f t="shared" si="43"/>
        <v>6</v>
      </c>
      <c r="DR50" s="36">
        <f t="shared" si="44"/>
        <v>4.8387096774193471E-2</v>
      </c>
      <c r="DS50" s="37">
        <v>2010</v>
      </c>
      <c r="DT50" s="33">
        <f t="shared" si="45"/>
        <v>7</v>
      </c>
      <c r="DU50" s="36">
        <f t="shared" si="46"/>
        <v>5.1282051282051204E-2</v>
      </c>
      <c r="DV50" s="37">
        <v>2011</v>
      </c>
      <c r="DW50" s="33">
        <f t="shared" si="47"/>
        <v>8</v>
      </c>
      <c r="DX50" s="36">
        <f t="shared" si="48"/>
        <v>7.317073170731711E-2</v>
      </c>
      <c r="DY50" s="37">
        <v>2012</v>
      </c>
      <c r="DZ50" s="33">
        <f t="shared" si="49"/>
        <v>9</v>
      </c>
      <c r="EA50" s="34"/>
      <c r="EB50" s="32">
        <f>B50</f>
        <v>9</v>
      </c>
      <c r="EC50" s="32" t="str">
        <f>D50</f>
        <v>f</v>
      </c>
      <c r="ED50" s="32" t="str">
        <f>F50</f>
        <v>L?R</v>
      </c>
      <c r="EE50" s="34"/>
      <c r="EF50" s="32">
        <f>B50</f>
        <v>9</v>
      </c>
      <c r="EG50" s="32">
        <f t="shared" si="76"/>
        <v>1</v>
      </c>
      <c r="EH50" s="32">
        <f t="shared" si="77"/>
        <v>3</v>
      </c>
      <c r="EL50" s="12">
        <f t="shared" si="78"/>
        <v>9</v>
      </c>
      <c r="EM50" s="12">
        <f t="shared" si="79"/>
        <v>1</v>
      </c>
      <c r="EN50" s="12">
        <f t="shared" si="80"/>
        <v>3</v>
      </c>
      <c r="EO50">
        <f t="shared" si="111"/>
        <v>0</v>
      </c>
      <c r="EP50">
        <f t="shared" si="112"/>
        <v>2001</v>
      </c>
      <c r="EQ50">
        <f t="shared" si="113"/>
        <v>0</v>
      </c>
    </row>
    <row r="51" spans="1:147" x14ac:dyDescent="0.25">
      <c r="A51" s="12" t="s">
        <v>24</v>
      </c>
      <c r="B51" s="17">
        <f t="shared" si="114"/>
        <v>9</v>
      </c>
      <c r="C51" s="14">
        <v>867</v>
      </c>
      <c r="D51" s="14" t="s">
        <v>2</v>
      </c>
      <c r="E51" s="3"/>
      <c r="F51" s="3" t="s">
        <v>192</v>
      </c>
      <c r="G51" s="3">
        <v>2</v>
      </c>
      <c r="H51" s="3">
        <v>2013</v>
      </c>
      <c r="I51" s="3" t="s">
        <v>92</v>
      </c>
      <c r="J51" s="5">
        <v>0.58000000000000007</v>
      </c>
      <c r="K51" s="3">
        <v>0.6100000000000001</v>
      </c>
      <c r="L51" s="3">
        <v>2</v>
      </c>
      <c r="M51" s="26">
        <f t="shared" si="97"/>
        <v>0.59500000000000008</v>
      </c>
      <c r="N51" s="26">
        <f t="shared" si="115"/>
        <v>0.95000000000000007</v>
      </c>
      <c r="O51" s="20">
        <v>3</v>
      </c>
      <c r="P51" s="24" t="s">
        <v>145</v>
      </c>
      <c r="Q51" s="5">
        <v>0.64000000000000012</v>
      </c>
      <c r="R51" s="3">
        <v>0.67000000000000015</v>
      </c>
      <c r="S51" s="5">
        <v>0.66000000000000014</v>
      </c>
      <c r="T51" s="3">
        <v>0.7400000000000001</v>
      </c>
      <c r="U51" s="5">
        <v>0.69000000000000017</v>
      </c>
      <c r="V51" s="3">
        <v>0.8</v>
      </c>
      <c r="W51" s="5">
        <v>0.73000000000000009</v>
      </c>
      <c r="X51" s="3">
        <v>0.87000000000000011</v>
      </c>
      <c r="Y51" s="5">
        <v>0.79</v>
      </c>
      <c r="Z51" s="3">
        <v>0.94000000000000006</v>
      </c>
      <c r="AA51" s="5">
        <v>0.83000000000000007</v>
      </c>
      <c r="AB51" s="3">
        <v>0.97</v>
      </c>
      <c r="AC51" s="5"/>
      <c r="AD51" s="3"/>
      <c r="AE51" s="5"/>
      <c r="AF51" s="3"/>
      <c r="AG51" s="5"/>
      <c r="AH51" s="3"/>
      <c r="AI51" s="5">
        <v>0.87000000000000011</v>
      </c>
      <c r="AJ51" s="3">
        <v>1.03</v>
      </c>
      <c r="AK51" s="9">
        <f t="shared" si="54"/>
        <v>0</v>
      </c>
      <c r="AL51" s="9">
        <f t="shared" si="55"/>
        <v>0</v>
      </c>
      <c r="AM51" s="9">
        <f t="shared" si="56"/>
        <v>0</v>
      </c>
      <c r="AN51" s="9">
        <f t="shared" si="57"/>
        <v>0.65500000000000014</v>
      </c>
      <c r="AO51" s="9">
        <f t="shared" si="58"/>
        <v>0.70000000000000018</v>
      </c>
      <c r="AP51" s="9">
        <f t="shared" si="59"/>
        <v>0.74500000000000011</v>
      </c>
      <c r="AQ51" s="9">
        <f t="shared" si="60"/>
        <v>0.8</v>
      </c>
      <c r="AR51" s="9">
        <f t="shared" si="61"/>
        <v>0.86499999999999999</v>
      </c>
      <c r="AS51" s="9">
        <f t="shared" si="62"/>
        <v>0.9</v>
      </c>
      <c r="AT51" s="9">
        <f t="shared" si="63"/>
        <v>0</v>
      </c>
      <c r="AU51" s="9">
        <f t="shared" si="64"/>
        <v>0</v>
      </c>
      <c r="AV51" s="7">
        <f>IF($N51&gt;0,$C51*AK51/$N51,0)</f>
        <v>0</v>
      </c>
      <c r="AW51" s="7">
        <f>IF($N51&gt;0,$C51*AL51/$N51,0)</f>
        <v>0</v>
      </c>
      <c r="AX51" s="7">
        <f>IF($N51&gt;0,$C51*AM51/$N51,0)</f>
        <v>0</v>
      </c>
      <c r="AY51" s="7">
        <f>IF($N51&gt;0,$C51*AN51/$N51,0)</f>
        <v>597.77368421052643</v>
      </c>
      <c r="AZ51" s="7">
        <f>IF($N51&gt;0,$C51*AO51/$N51,0)</f>
        <v>638.84210526315803</v>
      </c>
      <c r="BA51" s="7">
        <f>IF($N51&gt;0,$C51*AP51/$N51,0)</f>
        <v>679.91052631578953</v>
      </c>
      <c r="BB51" s="7">
        <f>IF($N51&gt;0,$C51*AQ51/$N51,0)</f>
        <v>730.10526315789468</v>
      </c>
      <c r="BC51" s="7">
        <f>IF($N51&gt;0,$C51*AR51/$N51,0)</f>
        <v>789.42631578947362</v>
      </c>
      <c r="BD51" s="7">
        <f>IF($N51&gt;0,$C51*AS51/$N51,0)</f>
        <v>821.36842105263156</v>
      </c>
      <c r="BE51" s="7">
        <f>IF($N51&gt;0,$C51*AT51/$N51,0)</f>
        <v>0</v>
      </c>
      <c r="BF51" s="7">
        <f>IF($N51&gt;0,$C51*AU51/$N51,0)</f>
        <v>0</v>
      </c>
      <c r="BG51" s="11">
        <f t="shared" si="116"/>
        <v>0</v>
      </c>
      <c r="BH51" s="11">
        <f t="shared" si="86"/>
        <v>0</v>
      </c>
      <c r="BI51" s="11">
        <f t="shared" si="87"/>
        <v>0</v>
      </c>
      <c r="BJ51" s="11">
        <f t="shared" si="88"/>
        <v>6.8702290076335909E-2</v>
      </c>
      <c r="BK51" s="11">
        <f t="shared" si="89"/>
        <v>6.4285714285714141E-2</v>
      </c>
      <c r="BL51" s="11">
        <f t="shared" si="90"/>
        <v>7.3825503355704536E-2</v>
      </c>
      <c r="BM51" s="11">
        <f t="shared" si="91"/>
        <v>8.1249999999999989E-2</v>
      </c>
      <c r="BN51" s="11">
        <f t="shared" si="92"/>
        <v>4.0462427745664803E-2</v>
      </c>
      <c r="BO51" s="11">
        <f t="shared" si="93"/>
        <v>0</v>
      </c>
      <c r="BP51" s="11">
        <f t="shared" si="94"/>
        <v>0</v>
      </c>
      <c r="BQ51" s="30">
        <f t="shared" si="98"/>
        <v>0</v>
      </c>
      <c r="BR51" s="30">
        <f t="shared" si="99"/>
        <v>0</v>
      </c>
      <c r="BS51" s="30">
        <f t="shared" si="100"/>
        <v>0</v>
      </c>
      <c r="BT51" s="30">
        <f t="shared" si="101"/>
        <v>0</v>
      </c>
      <c r="BU51" s="30">
        <f t="shared" si="102"/>
        <v>0</v>
      </c>
      <c r="BV51" s="30">
        <f t="shared" si="103"/>
        <v>0</v>
      </c>
      <c r="BW51" s="30">
        <f t="shared" si="104"/>
        <v>0</v>
      </c>
      <c r="BX51" s="30">
        <f t="shared" si="105"/>
        <v>597.77368421052643</v>
      </c>
      <c r="BY51" s="30">
        <f t="shared" si="106"/>
        <v>638.84210526315803</v>
      </c>
      <c r="BZ51" s="30">
        <f t="shared" si="107"/>
        <v>679.91052631578953</v>
      </c>
      <c r="CA51" s="30">
        <f t="shared" si="108"/>
        <v>730.10526315789468</v>
      </c>
      <c r="CB51" s="30">
        <f t="shared" si="109"/>
        <v>789.42631578947362</v>
      </c>
      <c r="CC51" s="30">
        <f t="shared" si="110"/>
        <v>821.36842105263156</v>
      </c>
      <c r="CD51" s="28">
        <f t="shared" si="75"/>
        <v>0</v>
      </c>
      <c r="CE51" s="28">
        <f t="shared" si="15"/>
        <v>0</v>
      </c>
      <c r="CF51" s="28">
        <f t="shared" si="16"/>
        <v>0</v>
      </c>
      <c r="CG51" s="28">
        <f t="shared" si="17"/>
        <v>0</v>
      </c>
      <c r="CH51" s="28">
        <f t="shared" si="18"/>
        <v>0</v>
      </c>
      <c r="CI51" s="28">
        <f t="shared" si="19"/>
        <v>0</v>
      </c>
      <c r="CJ51" s="28">
        <f t="shared" si="20"/>
        <v>0</v>
      </c>
      <c r="CK51" s="28">
        <f t="shared" si="21"/>
        <v>6.8702290076335909E-2</v>
      </c>
      <c r="CL51" s="28">
        <f t="shared" si="22"/>
        <v>6.4285714285714141E-2</v>
      </c>
      <c r="CM51" s="28">
        <f t="shared" si="23"/>
        <v>7.3825503355704536E-2</v>
      </c>
      <c r="CN51" s="28">
        <f t="shared" si="24"/>
        <v>8.1249999999999989E-2</v>
      </c>
      <c r="CO51" s="28">
        <f t="shared" si="25"/>
        <v>4.0462427745664803E-2</v>
      </c>
      <c r="CQ51" s="36">
        <f t="shared" si="26"/>
        <v>0</v>
      </c>
      <c r="CR51" s="37">
        <v>2001</v>
      </c>
      <c r="CS51" s="33">
        <f t="shared" si="27"/>
        <v>0</v>
      </c>
      <c r="CT51" s="36">
        <f t="shared" si="28"/>
        <v>0</v>
      </c>
      <c r="CU51" s="37">
        <v>2002</v>
      </c>
      <c r="CV51" s="33">
        <f t="shared" si="29"/>
        <v>0</v>
      </c>
      <c r="CW51" s="36">
        <f t="shared" si="30"/>
        <v>0</v>
      </c>
      <c r="CX51" s="37">
        <v>2003</v>
      </c>
      <c r="CY51" s="33">
        <f t="shared" si="31"/>
        <v>0</v>
      </c>
      <c r="CZ51" s="36">
        <f t="shared" si="32"/>
        <v>0</v>
      </c>
      <c r="DA51" s="37">
        <v>2004</v>
      </c>
      <c r="DB51" s="33">
        <f t="shared" si="33"/>
        <v>0</v>
      </c>
      <c r="DC51" s="36">
        <f t="shared" si="34"/>
        <v>0</v>
      </c>
      <c r="DD51" s="37">
        <v>2005</v>
      </c>
      <c r="DE51" s="33">
        <f t="shared" si="35"/>
        <v>0</v>
      </c>
      <c r="DF51" s="36">
        <f t="shared" si="36"/>
        <v>0</v>
      </c>
      <c r="DG51" s="37">
        <v>2006</v>
      </c>
      <c r="DH51" s="33">
        <f t="shared" si="37"/>
        <v>0</v>
      </c>
      <c r="DI51" s="36">
        <f t="shared" si="38"/>
        <v>0</v>
      </c>
      <c r="DJ51" s="37">
        <v>2007</v>
      </c>
      <c r="DK51" s="33">
        <f t="shared" si="39"/>
        <v>0</v>
      </c>
      <c r="DL51" s="36">
        <f t="shared" si="40"/>
        <v>6.8702290076335909E-2</v>
      </c>
      <c r="DM51" s="37">
        <v>2008</v>
      </c>
      <c r="DN51" s="33">
        <f t="shared" si="41"/>
        <v>5</v>
      </c>
      <c r="DO51" s="36">
        <f t="shared" si="42"/>
        <v>6.4285714285714141E-2</v>
      </c>
      <c r="DP51" s="37">
        <v>2009</v>
      </c>
      <c r="DQ51" s="33">
        <f t="shared" si="43"/>
        <v>6</v>
      </c>
      <c r="DR51" s="36">
        <f t="shared" si="44"/>
        <v>7.3825503355704536E-2</v>
      </c>
      <c r="DS51" s="37">
        <v>2010</v>
      </c>
      <c r="DT51" s="33">
        <f t="shared" si="45"/>
        <v>7</v>
      </c>
      <c r="DU51" s="36">
        <f t="shared" si="46"/>
        <v>8.1249999999999989E-2</v>
      </c>
      <c r="DV51" s="37">
        <v>2011</v>
      </c>
      <c r="DW51" s="33">
        <f t="shared" si="47"/>
        <v>8</v>
      </c>
      <c r="DX51" s="36">
        <f t="shared" si="48"/>
        <v>4.0462427745664803E-2</v>
      </c>
      <c r="DY51" s="37">
        <v>2012</v>
      </c>
      <c r="DZ51" s="33">
        <f t="shared" si="49"/>
        <v>9</v>
      </c>
      <c r="EA51" s="34"/>
      <c r="EB51" s="32">
        <f>B51</f>
        <v>9</v>
      </c>
      <c r="EC51" s="32" t="str">
        <f>D51</f>
        <v>f</v>
      </c>
      <c r="ED51" s="32" t="str">
        <f>F51</f>
        <v>L?R</v>
      </c>
      <c r="EE51" s="34"/>
      <c r="EF51" s="32">
        <f>B51</f>
        <v>9</v>
      </c>
      <c r="EG51" s="32">
        <f t="shared" si="76"/>
        <v>1</v>
      </c>
      <c r="EH51" s="32">
        <f t="shared" si="77"/>
        <v>3</v>
      </c>
      <c r="EL51" s="12">
        <f t="shared" si="78"/>
        <v>9</v>
      </c>
      <c r="EM51" s="12">
        <f t="shared" si="79"/>
        <v>1</v>
      </c>
      <c r="EN51" s="12">
        <f t="shared" si="80"/>
        <v>3</v>
      </c>
      <c r="EO51">
        <f t="shared" si="111"/>
        <v>0</v>
      </c>
      <c r="EP51">
        <f t="shared" si="112"/>
        <v>2001</v>
      </c>
      <c r="EQ51">
        <f t="shared" si="113"/>
        <v>0</v>
      </c>
    </row>
    <row r="52" spans="1:147" x14ac:dyDescent="0.25">
      <c r="A52" s="12" t="s">
        <v>27</v>
      </c>
      <c r="B52" s="17">
        <f t="shared" si="114"/>
        <v>10</v>
      </c>
      <c r="C52" s="14">
        <v>931</v>
      </c>
      <c r="D52" s="14" t="s">
        <v>2</v>
      </c>
      <c r="E52" s="3"/>
      <c r="F52" s="3" t="s">
        <v>4</v>
      </c>
      <c r="G52" s="3">
        <v>2</v>
      </c>
      <c r="H52" s="3">
        <v>2013</v>
      </c>
      <c r="I52" s="3" t="s">
        <v>92</v>
      </c>
      <c r="J52" s="5">
        <v>0.58000000000000007</v>
      </c>
      <c r="K52" s="3">
        <v>0.72000000000000008</v>
      </c>
      <c r="L52" s="3">
        <v>1</v>
      </c>
      <c r="M52" s="26">
        <f t="shared" si="97"/>
        <v>0.65000000000000013</v>
      </c>
      <c r="N52" s="26">
        <f t="shared" si="115"/>
        <v>1.165</v>
      </c>
      <c r="O52" s="20">
        <v>3</v>
      </c>
      <c r="P52" s="24" t="s">
        <v>145</v>
      </c>
      <c r="Q52" s="5">
        <v>0.66000000000000014</v>
      </c>
      <c r="R52" s="3">
        <v>0.82000000000000006</v>
      </c>
      <c r="S52" s="5">
        <v>0.71000000000000008</v>
      </c>
      <c r="T52" s="3">
        <v>0.98</v>
      </c>
      <c r="U52" s="5">
        <v>0.77</v>
      </c>
      <c r="V52" s="3">
        <v>1.02</v>
      </c>
      <c r="W52" s="5">
        <v>0.81</v>
      </c>
      <c r="X52" s="3">
        <v>1.1200000000000001</v>
      </c>
      <c r="Y52" s="5">
        <v>0.85000000000000009</v>
      </c>
      <c r="Z52" s="3">
        <v>1.24</v>
      </c>
      <c r="AA52" s="5">
        <v>0.87000000000000011</v>
      </c>
      <c r="AB52" s="3">
        <v>1.3</v>
      </c>
      <c r="AC52" s="5">
        <v>0.9</v>
      </c>
      <c r="AD52" s="3">
        <v>1.36</v>
      </c>
      <c r="AE52" s="5"/>
      <c r="AF52" s="3"/>
      <c r="AG52" s="5"/>
      <c r="AH52" s="3"/>
      <c r="AI52" s="5">
        <v>0.92</v>
      </c>
      <c r="AJ52" s="3">
        <v>1.4100000000000001</v>
      </c>
      <c r="AK52" s="9">
        <f t="shared" si="54"/>
        <v>0</v>
      </c>
      <c r="AL52" s="9">
        <f t="shared" si="55"/>
        <v>0</v>
      </c>
      <c r="AM52" s="9">
        <f t="shared" si="56"/>
        <v>0</v>
      </c>
      <c r="AN52" s="9">
        <f t="shared" si="57"/>
        <v>0.7400000000000001</v>
      </c>
      <c r="AO52" s="9">
        <f t="shared" si="58"/>
        <v>0.84499999999999997</v>
      </c>
      <c r="AP52" s="9">
        <f t="shared" si="59"/>
        <v>0.89500000000000002</v>
      </c>
      <c r="AQ52" s="9">
        <f t="shared" si="60"/>
        <v>0.96500000000000008</v>
      </c>
      <c r="AR52" s="9">
        <f t="shared" si="61"/>
        <v>1.0449999999999999</v>
      </c>
      <c r="AS52" s="9">
        <f t="shared" si="62"/>
        <v>1.085</v>
      </c>
      <c r="AT52" s="9">
        <f t="shared" si="63"/>
        <v>1.1300000000000001</v>
      </c>
      <c r="AU52" s="9">
        <f t="shared" si="64"/>
        <v>0</v>
      </c>
      <c r="AV52" s="7">
        <f>IF($N52&gt;0,$C52*AK52/$N52,0)</f>
        <v>0</v>
      </c>
      <c r="AW52" s="7">
        <f>IF($N52&gt;0,$C52*AL52/$N52,0)</f>
        <v>0</v>
      </c>
      <c r="AX52" s="7">
        <f>IF($N52&gt;0,$C52*AM52/$N52,0)</f>
        <v>0</v>
      </c>
      <c r="AY52" s="7">
        <f>IF($N52&gt;0,$C52*AN52/$N52,0)</f>
        <v>591.36480686695279</v>
      </c>
      <c r="AZ52" s="7">
        <f>IF($N52&gt;0,$C52*AO52/$N52,0)</f>
        <v>675.27467811158795</v>
      </c>
      <c r="BA52" s="7">
        <f>IF($N52&gt;0,$C52*AP52/$N52,0)</f>
        <v>715.23175965665234</v>
      </c>
      <c r="BB52" s="7">
        <f>IF($N52&gt;0,$C52*AQ52/$N52,0)</f>
        <v>771.17167381974252</v>
      </c>
      <c r="BC52" s="7">
        <f>IF($N52&gt;0,$C52*AR52/$N52,0)</f>
        <v>835.10300429184542</v>
      </c>
      <c r="BD52" s="7">
        <f>IF($N52&gt;0,$C52*AS52/$N52,0)</f>
        <v>867.06866952789699</v>
      </c>
      <c r="BE52" s="7">
        <f>IF($N52&gt;0,$C52*AT52/$N52,0)</f>
        <v>903.03004291845502</v>
      </c>
      <c r="BF52" s="7">
        <f>IF($N52&gt;0,$C52*AU52/$N52,0)</f>
        <v>0</v>
      </c>
      <c r="BG52" s="11">
        <f t="shared" si="116"/>
        <v>0</v>
      </c>
      <c r="BH52" s="11">
        <f t="shared" si="86"/>
        <v>0</v>
      </c>
      <c r="BI52" s="11">
        <f t="shared" si="87"/>
        <v>0</v>
      </c>
      <c r="BJ52" s="11">
        <f t="shared" si="88"/>
        <v>0.14189189189189183</v>
      </c>
      <c r="BK52" s="11">
        <f t="shared" si="89"/>
        <v>5.9171597633136126E-2</v>
      </c>
      <c r="BL52" s="11">
        <f t="shared" si="90"/>
        <v>7.8212290502793366E-2</v>
      </c>
      <c r="BM52" s="11">
        <f t="shared" si="91"/>
        <v>8.2901554404144942E-2</v>
      </c>
      <c r="BN52" s="11">
        <f t="shared" si="92"/>
        <v>3.8277511961722563E-2</v>
      </c>
      <c r="BO52" s="11">
        <f t="shared" si="93"/>
        <v>4.1474654377880296E-2</v>
      </c>
      <c r="BP52" s="11">
        <f t="shared" si="94"/>
        <v>0</v>
      </c>
      <c r="BQ52" s="30">
        <f t="shared" si="98"/>
        <v>0</v>
      </c>
      <c r="BR52" s="30">
        <f t="shared" si="99"/>
        <v>0</v>
      </c>
      <c r="BS52" s="30">
        <f t="shared" si="100"/>
        <v>0</v>
      </c>
      <c r="BT52" s="30">
        <f t="shared" si="101"/>
        <v>0</v>
      </c>
      <c r="BU52" s="30">
        <f t="shared" si="102"/>
        <v>0</v>
      </c>
      <c r="BV52" s="30">
        <f t="shared" si="103"/>
        <v>0</v>
      </c>
      <c r="BW52" s="30">
        <f t="shared" si="104"/>
        <v>591.36480686695279</v>
      </c>
      <c r="BX52" s="30">
        <f t="shared" si="105"/>
        <v>675.27467811158795</v>
      </c>
      <c r="BY52" s="30">
        <f t="shared" si="106"/>
        <v>715.23175965665234</v>
      </c>
      <c r="BZ52" s="30">
        <f t="shared" si="107"/>
        <v>771.17167381974252</v>
      </c>
      <c r="CA52" s="30">
        <f t="shared" si="108"/>
        <v>835.10300429184542</v>
      </c>
      <c r="CB52" s="30">
        <f t="shared" si="109"/>
        <v>867.06866952789699</v>
      </c>
      <c r="CC52" s="30">
        <f t="shared" si="110"/>
        <v>903.03004291845502</v>
      </c>
      <c r="CD52" s="28">
        <f t="shared" si="75"/>
        <v>0</v>
      </c>
      <c r="CE52" s="28">
        <f t="shared" si="15"/>
        <v>0</v>
      </c>
      <c r="CF52" s="28">
        <f t="shared" si="16"/>
        <v>0</v>
      </c>
      <c r="CG52" s="28">
        <f t="shared" si="17"/>
        <v>0</v>
      </c>
      <c r="CH52" s="28">
        <f t="shared" si="18"/>
        <v>0</v>
      </c>
      <c r="CI52" s="28">
        <f t="shared" si="19"/>
        <v>0</v>
      </c>
      <c r="CJ52" s="28">
        <f t="shared" si="20"/>
        <v>0.14189189189189183</v>
      </c>
      <c r="CK52" s="28">
        <f t="shared" si="21"/>
        <v>5.9171597633136126E-2</v>
      </c>
      <c r="CL52" s="28">
        <f t="shared" si="22"/>
        <v>7.8212290502793366E-2</v>
      </c>
      <c r="CM52" s="28">
        <f t="shared" si="23"/>
        <v>8.2901554404144942E-2</v>
      </c>
      <c r="CN52" s="28">
        <f t="shared" si="24"/>
        <v>3.8277511961722563E-2</v>
      </c>
      <c r="CO52" s="28">
        <f t="shared" si="25"/>
        <v>4.1474654377880296E-2</v>
      </c>
      <c r="CQ52" s="36">
        <f t="shared" si="26"/>
        <v>0</v>
      </c>
      <c r="CR52" s="37">
        <v>2001</v>
      </c>
      <c r="CS52" s="33">
        <f t="shared" si="27"/>
        <v>0</v>
      </c>
      <c r="CT52" s="36">
        <f t="shared" si="28"/>
        <v>0</v>
      </c>
      <c r="CU52" s="37">
        <v>2002</v>
      </c>
      <c r="CV52" s="33">
        <f t="shared" si="29"/>
        <v>0</v>
      </c>
      <c r="CW52" s="36">
        <f t="shared" si="30"/>
        <v>0</v>
      </c>
      <c r="CX52" s="37">
        <v>2003</v>
      </c>
      <c r="CY52" s="33">
        <f t="shared" si="31"/>
        <v>0</v>
      </c>
      <c r="CZ52" s="36">
        <f t="shared" si="32"/>
        <v>0</v>
      </c>
      <c r="DA52" s="37">
        <v>2004</v>
      </c>
      <c r="DB52" s="33">
        <f t="shared" si="33"/>
        <v>0</v>
      </c>
      <c r="DC52" s="36">
        <f t="shared" si="34"/>
        <v>0</v>
      </c>
      <c r="DD52" s="37">
        <v>2005</v>
      </c>
      <c r="DE52" s="33">
        <f t="shared" si="35"/>
        <v>0</v>
      </c>
      <c r="DF52" s="36">
        <f t="shared" si="36"/>
        <v>0</v>
      </c>
      <c r="DG52" s="37">
        <v>2006</v>
      </c>
      <c r="DH52" s="33">
        <f t="shared" si="37"/>
        <v>0</v>
      </c>
      <c r="DI52" s="36">
        <f t="shared" si="38"/>
        <v>0.14189189189189183</v>
      </c>
      <c r="DJ52" s="37">
        <v>2007</v>
      </c>
      <c r="DK52" s="33">
        <f t="shared" si="39"/>
        <v>5</v>
      </c>
      <c r="DL52" s="36">
        <f t="shared" si="40"/>
        <v>5.9171597633136126E-2</v>
      </c>
      <c r="DM52" s="37">
        <v>2008</v>
      </c>
      <c r="DN52" s="33">
        <f t="shared" si="41"/>
        <v>6</v>
      </c>
      <c r="DO52" s="36">
        <f t="shared" si="42"/>
        <v>7.8212290502793366E-2</v>
      </c>
      <c r="DP52" s="37">
        <v>2009</v>
      </c>
      <c r="DQ52" s="33">
        <f t="shared" si="43"/>
        <v>7</v>
      </c>
      <c r="DR52" s="36">
        <f t="shared" si="44"/>
        <v>8.2901554404144942E-2</v>
      </c>
      <c r="DS52" s="37">
        <v>2010</v>
      </c>
      <c r="DT52" s="33">
        <f t="shared" si="45"/>
        <v>8</v>
      </c>
      <c r="DU52" s="36">
        <f t="shared" si="46"/>
        <v>3.8277511961722563E-2</v>
      </c>
      <c r="DV52" s="37">
        <v>2011</v>
      </c>
      <c r="DW52" s="33">
        <f t="shared" si="47"/>
        <v>9</v>
      </c>
      <c r="DX52" s="36">
        <f t="shared" si="48"/>
        <v>4.1474654377880296E-2</v>
      </c>
      <c r="DY52" s="37">
        <v>2012</v>
      </c>
      <c r="DZ52" s="33">
        <f t="shared" si="49"/>
        <v>10</v>
      </c>
      <c r="EA52" s="34"/>
      <c r="EB52" s="32">
        <f>B52</f>
        <v>10</v>
      </c>
      <c r="EC52" s="32" t="str">
        <f>D52</f>
        <v>f</v>
      </c>
      <c r="ED52" s="32" t="str">
        <f>F52</f>
        <v>RR</v>
      </c>
      <c r="EE52" s="34"/>
      <c r="EF52" s="32">
        <f>B52</f>
        <v>10</v>
      </c>
      <c r="EG52" s="32">
        <f t="shared" si="76"/>
        <v>1</v>
      </c>
      <c r="EH52" s="32">
        <f t="shared" si="77"/>
        <v>1</v>
      </c>
      <c r="EL52" s="12">
        <f t="shared" si="78"/>
        <v>10</v>
      </c>
      <c r="EM52" s="12">
        <f t="shared" si="79"/>
        <v>1</v>
      </c>
      <c r="EN52" s="12">
        <f t="shared" si="80"/>
        <v>1</v>
      </c>
      <c r="EO52">
        <f t="shared" si="111"/>
        <v>0</v>
      </c>
      <c r="EP52">
        <f t="shared" si="112"/>
        <v>2001</v>
      </c>
      <c r="EQ52">
        <f t="shared" si="113"/>
        <v>0</v>
      </c>
    </row>
    <row r="53" spans="1:147" x14ac:dyDescent="0.25">
      <c r="A53" s="12" t="s">
        <v>18</v>
      </c>
      <c r="B53" s="17">
        <f t="shared" si="114"/>
        <v>8</v>
      </c>
      <c r="C53" s="14">
        <v>828</v>
      </c>
      <c r="D53" s="14" t="s">
        <v>2</v>
      </c>
      <c r="E53" s="3"/>
      <c r="F53" s="3" t="s">
        <v>4</v>
      </c>
      <c r="G53" s="3">
        <v>2</v>
      </c>
      <c r="H53" s="3">
        <v>2013</v>
      </c>
      <c r="I53" s="3" t="s">
        <v>92</v>
      </c>
      <c r="J53" s="5">
        <v>0.60000000000000009</v>
      </c>
      <c r="K53" s="3">
        <v>0.7400000000000001</v>
      </c>
      <c r="L53" s="3">
        <v>2</v>
      </c>
      <c r="M53" s="26">
        <f t="shared" si="97"/>
        <v>0.67000000000000015</v>
      </c>
      <c r="N53" s="26">
        <f t="shared" si="115"/>
        <v>1.08</v>
      </c>
      <c r="O53" s="20">
        <v>3</v>
      </c>
      <c r="P53" s="24" t="s">
        <v>145</v>
      </c>
      <c r="Q53" s="5">
        <v>0.67000000000000015</v>
      </c>
      <c r="R53" s="3">
        <v>0.81</v>
      </c>
      <c r="S53" s="5">
        <v>0.71000000000000008</v>
      </c>
      <c r="T53" s="3">
        <v>0.94000000000000006</v>
      </c>
      <c r="U53" s="5">
        <v>0.76000000000000012</v>
      </c>
      <c r="V53" s="3">
        <v>1.01</v>
      </c>
      <c r="W53" s="5">
        <v>0.8</v>
      </c>
      <c r="X53" s="3">
        <v>1.1299999999999999</v>
      </c>
      <c r="Y53" s="5">
        <v>0.8600000000000001</v>
      </c>
      <c r="Z53" s="3">
        <v>1.2</v>
      </c>
      <c r="AA53" s="5"/>
      <c r="AB53" s="3"/>
      <c r="AC53" s="5"/>
      <c r="AD53" s="3"/>
      <c r="AE53" s="5"/>
      <c r="AF53" s="3"/>
      <c r="AG53" s="5"/>
      <c r="AH53" s="3"/>
      <c r="AI53" s="5">
        <v>0.92</v>
      </c>
      <c r="AJ53" s="3">
        <v>1.24</v>
      </c>
      <c r="AK53" s="9">
        <f t="shared" si="54"/>
        <v>0</v>
      </c>
      <c r="AL53" s="9">
        <f t="shared" si="55"/>
        <v>0</v>
      </c>
      <c r="AM53" s="9">
        <f t="shared" si="56"/>
        <v>0</v>
      </c>
      <c r="AN53" s="9">
        <f t="shared" si="57"/>
        <v>0.7400000000000001</v>
      </c>
      <c r="AO53" s="9">
        <f t="shared" si="58"/>
        <v>0.82500000000000007</v>
      </c>
      <c r="AP53" s="9">
        <f t="shared" si="59"/>
        <v>0.88500000000000001</v>
      </c>
      <c r="AQ53" s="9">
        <f t="shared" si="60"/>
        <v>0.96499999999999997</v>
      </c>
      <c r="AR53" s="9">
        <f t="shared" si="61"/>
        <v>1.03</v>
      </c>
      <c r="AS53" s="9">
        <f t="shared" si="62"/>
        <v>0</v>
      </c>
      <c r="AT53" s="9">
        <f t="shared" si="63"/>
        <v>0</v>
      </c>
      <c r="AU53" s="9">
        <f t="shared" si="64"/>
        <v>0</v>
      </c>
      <c r="AV53" s="7">
        <f>IF($N53&gt;0,$C53*AK53/$N53,0)</f>
        <v>0</v>
      </c>
      <c r="AW53" s="7">
        <f>IF($N53&gt;0,$C53*AL53/$N53,0)</f>
        <v>0</v>
      </c>
      <c r="AX53" s="7">
        <f>IF($N53&gt;0,$C53*AM53/$N53,0)</f>
        <v>0</v>
      </c>
      <c r="AY53" s="7">
        <f>IF($N53&gt;0,$C53*AN53/$N53,0)</f>
        <v>567.33333333333337</v>
      </c>
      <c r="AZ53" s="7">
        <f>IF($N53&gt;0,$C53*AO53/$N53,0)</f>
        <v>632.5</v>
      </c>
      <c r="BA53" s="7">
        <f>IF($N53&gt;0,$C53*AP53/$N53,0)</f>
        <v>678.49999999999989</v>
      </c>
      <c r="BB53" s="7">
        <f>IF($N53&gt;0,$C53*AQ53/$N53,0)</f>
        <v>739.83333333333326</v>
      </c>
      <c r="BC53" s="7">
        <f>IF($N53&gt;0,$C53*AR53/$N53,0)</f>
        <v>789.66666666666663</v>
      </c>
      <c r="BD53" s="7">
        <f>IF($N53&gt;0,$C53*AS53/$N53,0)</f>
        <v>0</v>
      </c>
      <c r="BE53" s="7">
        <f>IF($N53&gt;0,$C53*AT53/$N53,0)</f>
        <v>0</v>
      </c>
      <c r="BF53" s="7">
        <f>IF($N53&gt;0,$C53*AU53/$N53,0)</f>
        <v>0</v>
      </c>
      <c r="BG53" s="11">
        <f t="shared" si="116"/>
        <v>0</v>
      </c>
      <c r="BH53" s="11">
        <f t="shared" si="86"/>
        <v>0</v>
      </c>
      <c r="BI53" s="11">
        <f t="shared" si="87"/>
        <v>0</v>
      </c>
      <c r="BJ53" s="11">
        <f t="shared" si="88"/>
        <v>0.11486486486486479</v>
      </c>
      <c r="BK53" s="11">
        <f t="shared" si="89"/>
        <v>7.2727272727272543E-2</v>
      </c>
      <c r="BL53" s="11">
        <f t="shared" si="90"/>
        <v>9.039548022598877E-2</v>
      </c>
      <c r="BM53" s="11">
        <f t="shared" si="91"/>
        <v>6.7357512953367935E-2</v>
      </c>
      <c r="BN53" s="11">
        <f t="shared" si="92"/>
        <v>0</v>
      </c>
      <c r="BO53" s="11">
        <f t="shared" si="93"/>
        <v>0</v>
      </c>
      <c r="BP53" s="11">
        <f t="shared" si="94"/>
        <v>0</v>
      </c>
      <c r="BQ53" s="30">
        <f t="shared" si="98"/>
        <v>0</v>
      </c>
      <c r="BR53" s="30">
        <f t="shared" si="99"/>
        <v>0</v>
      </c>
      <c r="BS53" s="30">
        <f t="shared" si="100"/>
        <v>0</v>
      </c>
      <c r="BT53" s="30">
        <f t="shared" si="101"/>
        <v>0</v>
      </c>
      <c r="BU53" s="30">
        <f t="shared" si="102"/>
        <v>0</v>
      </c>
      <c r="BV53" s="30">
        <f t="shared" si="103"/>
        <v>0</v>
      </c>
      <c r="BW53" s="30">
        <f t="shared" si="104"/>
        <v>0</v>
      </c>
      <c r="BX53" s="30">
        <f t="shared" si="105"/>
        <v>0</v>
      </c>
      <c r="BY53" s="30">
        <f t="shared" si="106"/>
        <v>567.33333333333337</v>
      </c>
      <c r="BZ53" s="30">
        <f t="shared" si="107"/>
        <v>632.5</v>
      </c>
      <c r="CA53" s="30">
        <f t="shared" si="108"/>
        <v>678.49999999999989</v>
      </c>
      <c r="CB53" s="30">
        <f t="shared" si="109"/>
        <v>739.83333333333326</v>
      </c>
      <c r="CC53" s="30">
        <f t="shared" si="110"/>
        <v>789.66666666666663</v>
      </c>
      <c r="CD53" s="28">
        <f t="shared" si="75"/>
        <v>0</v>
      </c>
      <c r="CE53" s="28">
        <f t="shared" si="15"/>
        <v>0</v>
      </c>
      <c r="CF53" s="28">
        <f t="shared" si="16"/>
        <v>0</v>
      </c>
      <c r="CG53" s="28">
        <f t="shared" si="17"/>
        <v>0</v>
      </c>
      <c r="CH53" s="28">
        <f t="shared" si="18"/>
        <v>0</v>
      </c>
      <c r="CI53" s="28">
        <f t="shared" si="19"/>
        <v>0</v>
      </c>
      <c r="CJ53" s="28">
        <f t="shared" si="20"/>
        <v>0</v>
      </c>
      <c r="CK53" s="28">
        <f t="shared" si="21"/>
        <v>0</v>
      </c>
      <c r="CL53" s="28">
        <f t="shared" si="22"/>
        <v>0.11486486486486479</v>
      </c>
      <c r="CM53" s="28">
        <f t="shared" si="23"/>
        <v>7.2727272727272543E-2</v>
      </c>
      <c r="CN53" s="28">
        <f t="shared" si="24"/>
        <v>9.039548022598877E-2</v>
      </c>
      <c r="CO53" s="28">
        <f t="shared" si="25"/>
        <v>6.7357512953367935E-2</v>
      </c>
      <c r="CQ53" s="36">
        <f t="shared" si="26"/>
        <v>0</v>
      </c>
      <c r="CR53" s="37">
        <v>2001</v>
      </c>
      <c r="CS53" s="33">
        <f t="shared" si="27"/>
        <v>0</v>
      </c>
      <c r="CT53" s="36">
        <f t="shared" si="28"/>
        <v>0</v>
      </c>
      <c r="CU53" s="37">
        <v>2002</v>
      </c>
      <c r="CV53" s="33">
        <f t="shared" si="29"/>
        <v>0</v>
      </c>
      <c r="CW53" s="36">
        <f t="shared" si="30"/>
        <v>0</v>
      </c>
      <c r="CX53" s="37">
        <v>2003</v>
      </c>
      <c r="CY53" s="33">
        <f t="shared" si="31"/>
        <v>0</v>
      </c>
      <c r="CZ53" s="36">
        <f t="shared" si="32"/>
        <v>0</v>
      </c>
      <c r="DA53" s="37">
        <v>2004</v>
      </c>
      <c r="DB53" s="33">
        <f t="shared" si="33"/>
        <v>0</v>
      </c>
      <c r="DC53" s="36">
        <f t="shared" si="34"/>
        <v>0</v>
      </c>
      <c r="DD53" s="37">
        <v>2005</v>
      </c>
      <c r="DE53" s="33">
        <f t="shared" si="35"/>
        <v>0</v>
      </c>
      <c r="DF53" s="36">
        <f t="shared" si="36"/>
        <v>0</v>
      </c>
      <c r="DG53" s="37">
        <v>2006</v>
      </c>
      <c r="DH53" s="33">
        <f t="shared" si="37"/>
        <v>0</v>
      </c>
      <c r="DI53" s="36">
        <f t="shared" si="38"/>
        <v>0</v>
      </c>
      <c r="DJ53" s="37">
        <v>2007</v>
      </c>
      <c r="DK53" s="33">
        <f t="shared" si="39"/>
        <v>0</v>
      </c>
      <c r="DL53" s="36">
        <f t="shared" si="40"/>
        <v>0</v>
      </c>
      <c r="DM53" s="37">
        <v>2008</v>
      </c>
      <c r="DN53" s="33">
        <f t="shared" si="41"/>
        <v>0</v>
      </c>
      <c r="DO53" s="36">
        <f t="shared" si="42"/>
        <v>0.11486486486486479</v>
      </c>
      <c r="DP53" s="37">
        <v>2009</v>
      </c>
      <c r="DQ53" s="33">
        <f t="shared" si="43"/>
        <v>5</v>
      </c>
      <c r="DR53" s="36">
        <f t="shared" si="44"/>
        <v>7.2727272727272543E-2</v>
      </c>
      <c r="DS53" s="37">
        <v>2010</v>
      </c>
      <c r="DT53" s="33">
        <f t="shared" si="45"/>
        <v>6</v>
      </c>
      <c r="DU53" s="36">
        <f t="shared" si="46"/>
        <v>9.039548022598877E-2</v>
      </c>
      <c r="DV53" s="37">
        <v>2011</v>
      </c>
      <c r="DW53" s="33">
        <f t="shared" si="47"/>
        <v>7</v>
      </c>
      <c r="DX53" s="36">
        <f t="shared" si="48"/>
        <v>6.7357512953367935E-2</v>
      </c>
      <c r="DY53" s="37">
        <v>2012</v>
      </c>
      <c r="DZ53" s="33">
        <f t="shared" si="49"/>
        <v>8</v>
      </c>
      <c r="EA53" s="34"/>
      <c r="EB53" s="32">
        <f>B53</f>
        <v>8</v>
      </c>
      <c r="EC53" s="32" t="str">
        <f>D53</f>
        <v>f</v>
      </c>
      <c r="ED53" s="32" t="str">
        <f>F53</f>
        <v>RR</v>
      </c>
      <c r="EE53" s="34"/>
      <c r="EF53" s="32">
        <f>B53</f>
        <v>8</v>
      </c>
      <c r="EG53" s="32">
        <f t="shared" si="76"/>
        <v>1</v>
      </c>
      <c r="EH53" s="32">
        <f t="shared" si="77"/>
        <v>1</v>
      </c>
      <c r="EL53" s="12">
        <f t="shared" si="78"/>
        <v>8</v>
      </c>
      <c r="EM53" s="12">
        <f t="shared" si="79"/>
        <v>1</v>
      </c>
      <c r="EN53" s="12">
        <f t="shared" si="80"/>
        <v>1</v>
      </c>
      <c r="EO53">
        <f t="shared" si="111"/>
        <v>0</v>
      </c>
      <c r="EP53">
        <f t="shared" si="112"/>
        <v>2001</v>
      </c>
      <c r="EQ53">
        <f t="shared" si="113"/>
        <v>0</v>
      </c>
    </row>
    <row r="54" spans="1:147" x14ac:dyDescent="0.25">
      <c r="A54" s="12">
        <v>761</v>
      </c>
      <c r="B54" s="17">
        <f t="shared" ref="B54:B100" si="117">IF(SUM(AK54:AT54)=0,0,IF(SUM(AL54:AT54)=0,1,IF(SUM(AM54:AT54)=0,2,IF(SUM(AN54:AT54)=0,3,IF(SUM(AO54:AT54)=0,4,IF(SUM(AP54:AT54)=0,5,IF(SUM(AQ54:AT54)=0,6,IF(SUM(AR54:AT54)=0,7,IF(SUM(AS54:AT54)=0,8,IF(SUM(AT54)=0,9,10))))))))))</f>
        <v>5</v>
      </c>
      <c r="C54" s="14">
        <v>522</v>
      </c>
      <c r="D54" s="14" t="s">
        <v>94</v>
      </c>
      <c r="E54" s="3"/>
      <c r="F54" s="3" t="s">
        <v>0</v>
      </c>
      <c r="G54" s="3">
        <v>2</v>
      </c>
      <c r="H54" s="3">
        <v>2009</v>
      </c>
      <c r="I54" s="3" t="s">
        <v>92</v>
      </c>
      <c r="J54" s="5">
        <v>0.25</v>
      </c>
      <c r="K54" s="3">
        <v>0.35000000000000003</v>
      </c>
      <c r="L54" s="3"/>
      <c r="M54" s="26">
        <f t="shared" si="97"/>
        <v>0.30000000000000004</v>
      </c>
      <c r="N54" s="26">
        <f t="shared" ref="N54:N100" si="118">(AI54+AJ54)/2</f>
        <v>1.03</v>
      </c>
      <c r="O54" s="20">
        <v>3</v>
      </c>
      <c r="P54" s="24" t="s">
        <v>146</v>
      </c>
      <c r="Q54" s="5">
        <v>0.43000000000000005</v>
      </c>
      <c r="R54" s="3">
        <v>0.65000000000000013</v>
      </c>
      <c r="S54" s="5">
        <v>0.88000000000000012</v>
      </c>
      <c r="T54" s="3">
        <v>1.07</v>
      </c>
      <c r="U54" s="5"/>
      <c r="V54" s="3"/>
      <c r="W54" s="5"/>
      <c r="X54" s="3"/>
      <c r="Y54" s="5"/>
      <c r="Z54" s="3"/>
      <c r="AA54" s="5"/>
      <c r="AB54" s="3"/>
      <c r="AC54" s="5"/>
      <c r="AD54" s="3"/>
      <c r="AE54" s="5"/>
      <c r="AF54" s="3"/>
      <c r="AG54" s="5"/>
      <c r="AH54" s="3"/>
      <c r="AI54" s="5">
        <v>0.95000000000000007</v>
      </c>
      <c r="AJ54" s="3">
        <v>1.1100000000000001</v>
      </c>
      <c r="AK54" s="9">
        <f t="shared" si="54"/>
        <v>0</v>
      </c>
      <c r="AL54" s="9">
        <f t="shared" si="55"/>
        <v>0</v>
      </c>
      <c r="AM54" s="9">
        <f t="shared" si="56"/>
        <v>0</v>
      </c>
      <c r="AN54" s="9">
        <f t="shared" si="57"/>
        <v>0.54</v>
      </c>
      <c r="AO54" s="9">
        <f t="shared" si="58"/>
        <v>0.97500000000000009</v>
      </c>
      <c r="AP54" s="9">
        <f t="shared" si="59"/>
        <v>0</v>
      </c>
      <c r="AQ54" s="9">
        <f t="shared" si="60"/>
        <v>0</v>
      </c>
      <c r="AR54" s="9">
        <f t="shared" si="61"/>
        <v>0</v>
      </c>
      <c r="AS54" s="9">
        <f t="shared" si="62"/>
        <v>0</v>
      </c>
      <c r="AT54" s="9">
        <f t="shared" si="63"/>
        <v>0</v>
      </c>
      <c r="AU54" s="9">
        <f t="shared" si="64"/>
        <v>0</v>
      </c>
      <c r="AV54" s="7">
        <f>IF($N54&gt;0,$C54*AK54/$N54,0)</f>
        <v>0</v>
      </c>
      <c r="AW54" s="7">
        <f>IF($N54&gt;0,$C54*AL54/$N54,0)</f>
        <v>0</v>
      </c>
      <c r="AX54" s="7">
        <f>IF($N54&gt;0,$C54*AM54/$N54,0)</f>
        <v>0</v>
      </c>
      <c r="AY54" s="7">
        <f>IF($N54&gt;0,$C54*AN54/$N54,0)</f>
        <v>273.66990291262135</v>
      </c>
      <c r="AZ54" s="7">
        <f>IF($N54&gt;0,$C54*AO54/$N54,0)</f>
        <v>494.12621359223306</v>
      </c>
      <c r="BA54" s="7">
        <f>IF($N54&gt;0,$C54*AP54/$N54,0)</f>
        <v>0</v>
      </c>
      <c r="BB54" s="7">
        <f>IF($N54&gt;0,$C54*AQ54/$N54,0)</f>
        <v>0</v>
      </c>
      <c r="BC54" s="7">
        <f>IF($N54&gt;0,$C54*AR54/$N54,0)</f>
        <v>0</v>
      </c>
      <c r="BD54" s="7">
        <f>IF($N54&gt;0,$C54*AS54/$N54,0)</f>
        <v>0</v>
      </c>
      <c r="BE54" s="7">
        <f>IF($N54&gt;0,$C54*AT54/$N54,0)</f>
        <v>0</v>
      </c>
      <c r="BF54" s="7">
        <f>IF($N54&gt;0,$C54*AU54/$N54,0)</f>
        <v>0</v>
      </c>
      <c r="BG54" s="11">
        <f t="shared" si="116"/>
        <v>0</v>
      </c>
      <c r="BH54" s="11">
        <f t="shared" si="86"/>
        <v>0</v>
      </c>
      <c r="BI54" s="11">
        <f t="shared" si="87"/>
        <v>0</v>
      </c>
      <c r="BJ54" s="11">
        <f t="shared" si="88"/>
        <v>0.8055555555555558</v>
      </c>
      <c r="BK54" s="11">
        <f t="shared" si="89"/>
        <v>0</v>
      </c>
      <c r="BL54" s="11">
        <f t="shared" si="90"/>
        <v>0</v>
      </c>
      <c r="BM54" s="11">
        <f t="shared" si="91"/>
        <v>0</v>
      </c>
      <c r="BN54" s="11">
        <f t="shared" si="92"/>
        <v>0</v>
      </c>
      <c r="BO54" s="11">
        <f t="shared" si="93"/>
        <v>0</v>
      </c>
      <c r="BP54" s="11">
        <f t="shared" si="94"/>
        <v>0</v>
      </c>
      <c r="BQ54" s="30">
        <f t="shared" si="98"/>
        <v>0</v>
      </c>
      <c r="BR54" s="30">
        <f t="shared" si="99"/>
        <v>0</v>
      </c>
      <c r="BS54" s="30">
        <f t="shared" si="100"/>
        <v>0</v>
      </c>
      <c r="BT54" s="30">
        <f t="shared" si="101"/>
        <v>0</v>
      </c>
      <c r="BU54" s="30">
        <f t="shared" si="102"/>
        <v>0</v>
      </c>
      <c r="BV54" s="30">
        <f t="shared" si="103"/>
        <v>0</v>
      </c>
      <c r="BW54" s="30">
        <f t="shared" si="104"/>
        <v>0</v>
      </c>
      <c r="BX54" s="30">
        <f t="shared" si="105"/>
        <v>273.66990291262135</v>
      </c>
      <c r="BY54" s="30">
        <f t="shared" si="106"/>
        <v>494.12621359223306</v>
      </c>
      <c r="BZ54" s="30">
        <f t="shared" si="107"/>
        <v>0</v>
      </c>
      <c r="CA54" s="30">
        <f t="shared" si="108"/>
        <v>0</v>
      </c>
      <c r="CB54" s="30">
        <f t="shared" si="109"/>
        <v>0</v>
      </c>
      <c r="CC54" s="30">
        <f t="shared" si="110"/>
        <v>0</v>
      </c>
      <c r="CD54" s="28">
        <f t="shared" si="75"/>
        <v>0</v>
      </c>
      <c r="CE54" s="28">
        <f t="shared" si="15"/>
        <v>0</v>
      </c>
      <c r="CF54" s="28">
        <f t="shared" si="16"/>
        <v>0</v>
      </c>
      <c r="CG54" s="28">
        <f t="shared" si="17"/>
        <v>0</v>
      </c>
      <c r="CH54" s="28">
        <f t="shared" si="18"/>
        <v>0</v>
      </c>
      <c r="CI54" s="28">
        <f t="shared" si="19"/>
        <v>0</v>
      </c>
      <c r="CJ54" s="28">
        <f t="shared" si="20"/>
        <v>0</v>
      </c>
      <c r="CK54" s="28">
        <f t="shared" si="21"/>
        <v>0.8055555555555558</v>
      </c>
      <c r="CL54" s="28">
        <f t="shared" si="22"/>
        <v>0</v>
      </c>
      <c r="CM54" s="28">
        <f t="shared" si="23"/>
        <v>0</v>
      </c>
      <c r="CN54" s="28">
        <f t="shared" si="24"/>
        <v>0</v>
      </c>
      <c r="CO54" s="28">
        <f t="shared" si="25"/>
        <v>0</v>
      </c>
      <c r="CQ54" s="36">
        <f t="shared" si="26"/>
        <v>0</v>
      </c>
      <c r="CR54" s="37">
        <v>2001</v>
      </c>
      <c r="CS54" s="33">
        <f t="shared" si="27"/>
        <v>0</v>
      </c>
      <c r="CT54" s="36">
        <f t="shared" si="28"/>
        <v>0</v>
      </c>
      <c r="CU54" s="37">
        <v>2002</v>
      </c>
      <c r="CV54" s="33">
        <f t="shared" si="29"/>
        <v>0</v>
      </c>
      <c r="CW54" s="36">
        <f t="shared" si="30"/>
        <v>0</v>
      </c>
      <c r="CX54" s="37">
        <v>2003</v>
      </c>
      <c r="CY54" s="33">
        <f t="shared" si="31"/>
        <v>0</v>
      </c>
      <c r="CZ54" s="36">
        <f t="shared" si="32"/>
        <v>0</v>
      </c>
      <c r="DA54" s="37">
        <v>2004</v>
      </c>
      <c r="DB54" s="33">
        <f t="shared" si="33"/>
        <v>0</v>
      </c>
      <c r="DC54" s="36">
        <f t="shared" si="34"/>
        <v>0</v>
      </c>
      <c r="DD54" s="37">
        <v>2005</v>
      </c>
      <c r="DE54" s="33">
        <f t="shared" si="35"/>
        <v>0</v>
      </c>
      <c r="DF54" s="36">
        <f t="shared" si="36"/>
        <v>0</v>
      </c>
      <c r="DG54" s="37">
        <v>2006</v>
      </c>
      <c r="DH54" s="33">
        <f t="shared" si="37"/>
        <v>0</v>
      </c>
      <c r="DI54" s="36">
        <f t="shared" si="38"/>
        <v>0</v>
      </c>
      <c r="DJ54" s="37">
        <v>2007</v>
      </c>
      <c r="DK54" s="33">
        <f t="shared" si="39"/>
        <v>0</v>
      </c>
      <c r="DL54" s="36">
        <f t="shared" si="40"/>
        <v>0.8055555555555558</v>
      </c>
      <c r="DM54" s="37">
        <v>2008</v>
      </c>
      <c r="DN54" s="33">
        <f t="shared" si="41"/>
        <v>5</v>
      </c>
      <c r="DO54" s="36">
        <f t="shared" si="42"/>
        <v>0</v>
      </c>
      <c r="DP54" s="37">
        <v>2009</v>
      </c>
      <c r="DQ54" s="33">
        <f t="shared" si="43"/>
        <v>0</v>
      </c>
      <c r="DR54" s="36">
        <f t="shared" si="44"/>
        <v>0</v>
      </c>
      <c r="DS54" s="37">
        <v>2010</v>
      </c>
      <c r="DT54" s="33">
        <f t="shared" si="45"/>
        <v>0</v>
      </c>
      <c r="DU54" s="36">
        <f t="shared" si="46"/>
        <v>0</v>
      </c>
      <c r="DV54" s="37">
        <v>2011</v>
      </c>
      <c r="DW54" s="33">
        <f t="shared" si="47"/>
        <v>0</v>
      </c>
      <c r="DX54" s="36">
        <f t="shared" si="48"/>
        <v>0</v>
      </c>
      <c r="DY54" s="37">
        <v>2012</v>
      </c>
      <c r="DZ54" s="33">
        <f t="shared" si="49"/>
        <v>0</v>
      </c>
      <c r="EA54" s="34"/>
      <c r="EB54" s="32">
        <f>B54</f>
        <v>5</v>
      </c>
      <c r="EC54" s="32" t="str">
        <f>D54</f>
        <v>m</v>
      </c>
      <c r="ED54" s="32" t="str">
        <f>F54</f>
        <v>LR</v>
      </c>
      <c r="EE54" s="34"/>
      <c r="EF54" s="32">
        <f>B54</f>
        <v>5</v>
      </c>
      <c r="EG54" s="32">
        <f t="shared" si="76"/>
        <v>2</v>
      </c>
      <c r="EH54" s="32">
        <f t="shared" si="77"/>
        <v>2</v>
      </c>
      <c r="EL54" s="12">
        <f t="shared" si="78"/>
        <v>5</v>
      </c>
      <c r="EM54" s="12">
        <f t="shared" si="79"/>
        <v>2</v>
      </c>
      <c r="EN54" s="12">
        <f t="shared" si="80"/>
        <v>2</v>
      </c>
      <c r="EO54">
        <f t="shared" si="111"/>
        <v>0</v>
      </c>
      <c r="EP54">
        <f t="shared" si="112"/>
        <v>2001</v>
      </c>
      <c r="EQ54">
        <f t="shared" si="113"/>
        <v>0</v>
      </c>
    </row>
    <row r="55" spans="1:147" x14ac:dyDescent="0.25">
      <c r="A55" s="12">
        <v>765</v>
      </c>
      <c r="B55" s="17">
        <f t="shared" si="117"/>
        <v>6</v>
      </c>
      <c r="C55" s="14">
        <v>633</v>
      </c>
      <c r="D55" s="14" t="s">
        <v>94</v>
      </c>
      <c r="E55" s="3"/>
      <c r="F55" s="3" t="s">
        <v>0</v>
      </c>
      <c r="G55" s="3">
        <v>2</v>
      </c>
      <c r="H55" s="3">
        <v>2009</v>
      </c>
      <c r="I55" s="3" t="s">
        <v>92</v>
      </c>
      <c r="J55" s="5">
        <v>0.35000000000000003</v>
      </c>
      <c r="K55" s="3">
        <v>0.37000000000000005</v>
      </c>
      <c r="L55" s="3"/>
      <c r="M55" s="26">
        <f t="shared" si="97"/>
        <v>0.36000000000000004</v>
      </c>
      <c r="N55" s="26">
        <f t="shared" si="118"/>
        <v>1.04</v>
      </c>
      <c r="O55" s="20">
        <v>3</v>
      </c>
      <c r="P55" s="24" t="s">
        <v>146</v>
      </c>
      <c r="Q55" s="5">
        <v>0.44000000000000006</v>
      </c>
      <c r="R55" s="3">
        <v>0.52</v>
      </c>
      <c r="S55" s="5">
        <v>0.76000000000000012</v>
      </c>
      <c r="T55" s="3">
        <v>0.96000000000000008</v>
      </c>
      <c r="U55" s="5">
        <v>0.89000000000000012</v>
      </c>
      <c r="V55" s="3">
        <v>1.06</v>
      </c>
      <c r="W55" s="5"/>
      <c r="X55" s="3"/>
      <c r="Y55" s="5"/>
      <c r="Z55" s="3"/>
      <c r="AA55" s="5"/>
      <c r="AB55" s="3"/>
      <c r="AC55" s="5"/>
      <c r="AD55" s="3"/>
      <c r="AE55" s="5"/>
      <c r="AF55" s="3"/>
      <c r="AG55" s="5"/>
      <c r="AH55" s="3"/>
      <c r="AI55" s="5">
        <v>0.95000000000000007</v>
      </c>
      <c r="AJ55" s="3">
        <v>1.1299999999999999</v>
      </c>
      <c r="AK55" s="9">
        <f t="shared" si="54"/>
        <v>0</v>
      </c>
      <c r="AL55" s="9">
        <f t="shared" si="55"/>
        <v>0</v>
      </c>
      <c r="AM55" s="9">
        <f t="shared" si="56"/>
        <v>0</v>
      </c>
      <c r="AN55" s="9">
        <f t="shared" si="57"/>
        <v>0.48000000000000004</v>
      </c>
      <c r="AO55" s="9">
        <f t="shared" si="58"/>
        <v>0.8600000000000001</v>
      </c>
      <c r="AP55" s="9">
        <f t="shared" si="59"/>
        <v>0.97500000000000009</v>
      </c>
      <c r="AQ55" s="9">
        <f t="shared" si="60"/>
        <v>0</v>
      </c>
      <c r="AR55" s="9">
        <f t="shared" si="61"/>
        <v>0</v>
      </c>
      <c r="AS55" s="9">
        <f t="shared" si="62"/>
        <v>0</v>
      </c>
      <c r="AT55" s="9">
        <f t="shared" si="63"/>
        <v>0</v>
      </c>
      <c r="AU55" s="9">
        <f t="shared" si="64"/>
        <v>0</v>
      </c>
      <c r="AV55" s="7">
        <f>IF($N55&gt;0,$C55*AK55/$N55,0)</f>
        <v>0</v>
      </c>
      <c r="AW55" s="7">
        <f>IF($N55&gt;0,$C55*AL55/$N55,0)</f>
        <v>0</v>
      </c>
      <c r="AX55" s="7">
        <f>IF($N55&gt;0,$C55*AM55/$N55,0)</f>
        <v>0</v>
      </c>
      <c r="AY55" s="7">
        <f>IF($N55&gt;0,$C55*AN55/$N55,0)</f>
        <v>292.15384615384619</v>
      </c>
      <c r="AZ55" s="7">
        <f>IF($N55&gt;0,$C55*AO55/$N55,0)</f>
        <v>523.44230769230774</v>
      </c>
      <c r="BA55" s="7">
        <f>IF($N55&gt;0,$C55*AP55/$N55,0)</f>
        <v>593.4375</v>
      </c>
      <c r="BB55" s="7">
        <f>IF($N55&gt;0,$C55*AQ55/$N55,0)</f>
        <v>0</v>
      </c>
      <c r="BC55" s="7">
        <f>IF($N55&gt;0,$C55*AR55/$N55,0)</f>
        <v>0</v>
      </c>
      <c r="BD55" s="7">
        <f>IF($N55&gt;0,$C55*AS55/$N55,0)</f>
        <v>0</v>
      </c>
      <c r="BE55" s="7">
        <f>IF($N55&gt;0,$C55*AT55/$N55,0)</f>
        <v>0</v>
      </c>
      <c r="BF55" s="7">
        <f>IF($N55&gt;0,$C55*AU55/$N55,0)</f>
        <v>0</v>
      </c>
      <c r="BG55" s="11">
        <f t="shared" si="116"/>
        <v>0</v>
      </c>
      <c r="BH55" s="11">
        <f t="shared" si="86"/>
        <v>0</v>
      </c>
      <c r="BI55" s="11">
        <f t="shared" si="87"/>
        <v>0</v>
      </c>
      <c r="BJ55" s="11">
        <f t="shared" si="88"/>
        <v>0.79166666666666663</v>
      </c>
      <c r="BK55" s="11">
        <f t="shared" si="89"/>
        <v>0.13372093023255804</v>
      </c>
      <c r="BL55" s="11">
        <f t="shared" si="90"/>
        <v>0</v>
      </c>
      <c r="BM55" s="11">
        <f t="shared" si="91"/>
        <v>0</v>
      </c>
      <c r="BN55" s="11">
        <f t="shared" si="92"/>
        <v>0</v>
      </c>
      <c r="BO55" s="11">
        <f t="shared" si="93"/>
        <v>0</v>
      </c>
      <c r="BP55" s="11">
        <f t="shared" si="94"/>
        <v>0</v>
      </c>
      <c r="BQ55" s="30">
        <f t="shared" si="98"/>
        <v>0</v>
      </c>
      <c r="BR55" s="30">
        <f t="shared" si="99"/>
        <v>0</v>
      </c>
      <c r="BS55" s="30">
        <f t="shared" si="100"/>
        <v>0</v>
      </c>
      <c r="BT55" s="30">
        <f t="shared" si="101"/>
        <v>0</v>
      </c>
      <c r="BU55" s="30">
        <f t="shared" si="102"/>
        <v>0</v>
      </c>
      <c r="BV55" s="30">
        <f t="shared" si="103"/>
        <v>0</v>
      </c>
      <c r="BW55" s="30">
        <f t="shared" si="104"/>
        <v>292.15384615384619</v>
      </c>
      <c r="BX55" s="30">
        <f t="shared" si="105"/>
        <v>523.44230769230774</v>
      </c>
      <c r="BY55" s="30">
        <f t="shared" si="106"/>
        <v>593.4375</v>
      </c>
      <c r="BZ55" s="30">
        <f t="shared" si="107"/>
        <v>0</v>
      </c>
      <c r="CA55" s="30">
        <f t="shared" si="108"/>
        <v>0</v>
      </c>
      <c r="CB55" s="30">
        <f t="shared" si="109"/>
        <v>0</v>
      </c>
      <c r="CC55" s="30">
        <f t="shared" si="110"/>
        <v>0</v>
      </c>
      <c r="CD55" s="28">
        <f t="shared" si="75"/>
        <v>0</v>
      </c>
      <c r="CE55" s="28">
        <f t="shared" si="15"/>
        <v>0</v>
      </c>
      <c r="CF55" s="28">
        <f t="shared" si="16"/>
        <v>0</v>
      </c>
      <c r="CG55" s="28">
        <f t="shared" si="17"/>
        <v>0</v>
      </c>
      <c r="CH55" s="28">
        <f t="shared" si="18"/>
        <v>0</v>
      </c>
      <c r="CI55" s="28">
        <f t="shared" si="19"/>
        <v>0</v>
      </c>
      <c r="CJ55" s="28">
        <f t="shared" si="20"/>
        <v>0.79166666666666663</v>
      </c>
      <c r="CK55" s="28">
        <f t="shared" si="21"/>
        <v>0.13372093023255804</v>
      </c>
      <c r="CL55" s="28">
        <f t="shared" si="22"/>
        <v>0</v>
      </c>
      <c r="CM55" s="28">
        <f t="shared" si="23"/>
        <v>0</v>
      </c>
      <c r="CN55" s="28">
        <f t="shared" si="24"/>
        <v>0</v>
      </c>
      <c r="CO55" s="28">
        <f t="shared" si="25"/>
        <v>0</v>
      </c>
      <c r="CQ55" s="36">
        <f t="shared" si="26"/>
        <v>0</v>
      </c>
      <c r="CR55" s="37">
        <v>2001</v>
      </c>
      <c r="CS55" s="33">
        <f t="shared" si="27"/>
        <v>0</v>
      </c>
      <c r="CT55" s="36">
        <f t="shared" si="28"/>
        <v>0</v>
      </c>
      <c r="CU55" s="37">
        <v>2002</v>
      </c>
      <c r="CV55" s="33">
        <f t="shared" si="29"/>
        <v>0</v>
      </c>
      <c r="CW55" s="36">
        <f t="shared" si="30"/>
        <v>0</v>
      </c>
      <c r="CX55" s="37">
        <v>2003</v>
      </c>
      <c r="CY55" s="33">
        <f t="shared" si="31"/>
        <v>0</v>
      </c>
      <c r="CZ55" s="36">
        <f t="shared" si="32"/>
        <v>0</v>
      </c>
      <c r="DA55" s="37">
        <v>2004</v>
      </c>
      <c r="DB55" s="33">
        <f t="shared" si="33"/>
        <v>0</v>
      </c>
      <c r="DC55" s="36">
        <f t="shared" si="34"/>
        <v>0</v>
      </c>
      <c r="DD55" s="37">
        <v>2005</v>
      </c>
      <c r="DE55" s="33">
        <f t="shared" si="35"/>
        <v>0</v>
      </c>
      <c r="DF55" s="36">
        <f t="shared" si="36"/>
        <v>0</v>
      </c>
      <c r="DG55" s="37">
        <v>2006</v>
      </c>
      <c r="DH55" s="33">
        <f t="shared" si="37"/>
        <v>0</v>
      </c>
      <c r="DI55" s="36">
        <f t="shared" si="38"/>
        <v>0.79166666666666663</v>
      </c>
      <c r="DJ55" s="37">
        <v>2007</v>
      </c>
      <c r="DK55" s="33">
        <f t="shared" si="39"/>
        <v>5</v>
      </c>
      <c r="DL55" s="36">
        <f t="shared" si="40"/>
        <v>0.13372093023255804</v>
      </c>
      <c r="DM55" s="37">
        <v>2008</v>
      </c>
      <c r="DN55" s="33">
        <f t="shared" si="41"/>
        <v>6</v>
      </c>
      <c r="DO55" s="36">
        <f t="shared" si="42"/>
        <v>0</v>
      </c>
      <c r="DP55" s="37">
        <v>2009</v>
      </c>
      <c r="DQ55" s="33">
        <f t="shared" si="43"/>
        <v>0</v>
      </c>
      <c r="DR55" s="36">
        <f t="shared" si="44"/>
        <v>0</v>
      </c>
      <c r="DS55" s="37">
        <v>2010</v>
      </c>
      <c r="DT55" s="33">
        <f t="shared" si="45"/>
        <v>0</v>
      </c>
      <c r="DU55" s="36">
        <f t="shared" si="46"/>
        <v>0</v>
      </c>
      <c r="DV55" s="37">
        <v>2011</v>
      </c>
      <c r="DW55" s="33">
        <f t="shared" si="47"/>
        <v>0</v>
      </c>
      <c r="DX55" s="36">
        <f t="shared" si="48"/>
        <v>0</v>
      </c>
      <c r="DY55" s="37">
        <v>2012</v>
      </c>
      <c r="DZ55" s="33">
        <f t="shared" si="49"/>
        <v>0</v>
      </c>
      <c r="EA55" s="34"/>
      <c r="EB55" s="32">
        <f>B55</f>
        <v>6</v>
      </c>
      <c r="EC55" s="32" t="str">
        <f>D55</f>
        <v>m</v>
      </c>
      <c r="ED55" s="32" t="str">
        <f>F55</f>
        <v>LR</v>
      </c>
      <c r="EE55" s="34"/>
      <c r="EF55" s="32">
        <f>B55</f>
        <v>6</v>
      </c>
      <c r="EG55" s="32">
        <f t="shared" si="76"/>
        <v>2</v>
      </c>
      <c r="EH55" s="32">
        <f t="shared" si="77"/>
        <v>2</v>
      </c>
      <c r="EL55" s="12">
        <f t="shared" si="78"/>
        <v>6</v>
      </c>
      <c r="EM55" s="12">
        <f t="shared" si="79"/>
        <v>2</v>
      </c>
      <c r="EN55" s="12">
        <f t="shared" si="80"/>
        <v>2</v>
      </c>
      <c r="EO55">
        <f t="shared" si="111"/>
        <v>0</v>
      </c>
      <c r="EP55">
        <f t="shared" si="112"/>
        <v>2001</v>
      </c>
      <c r="EQ55">
        <f t="shared" si="113"/>
        <v>0</v>
      </c>
    </row>
    <row r="56" spans="1:147" x14ac:dyDescent="0.25">
      <c r="A56" s="12" t="s">
        <v>95</v>
      </c>
      <c r="B56" s="17">
        <f t="shared" si="117"/>
        <v>6</v>
      </c>
      <c r="C56" s="14">
        <v>729</v>
      </c>
      <c r="D56" s="14" t="s">
        <v>94</v>
      </c>
      <c r="E56" s="3"/>
      <c r="F56" s="3" t="s">
        <v>0</v>
      </c>
      <c r="G56" s="3">
        <v>2</v>
      </c>
      <c r="H56" s="3">
        <v>2013</v>
      </c>
      <c r="I56" s="3" t="s">
        <v>92</v>
      </c>
      <c r="J56" s="5">
        <v>0.38000000000000006</v>
      </c>
      <c r="K56" s="3">
        <v>0.42000000000000004</v>
      </c>
      <c r="L56" s="3">
        <v>2</v>
      </c>
      <c r="M56" s="26">
        <f t="shared" si="97"/>
        <v>0.4</v>
      </c>
      <c r="N56" s="26">
        <f t="shared" si="118"/>
        <v>0.7350000000000001</v>
      </c>
      <c r="O56" s="20">
        <v>3</v>
      </c>
      <c r="P56" s="24" t="s">
        <v>146</v>
      </c>
      <c r="Q56" s="5">
        <v>0.43000000000000005</v>
      </c>
      <c r="R56" s="3">
        <v>0.47000000000000003</v>
      </c>
      <c r="S56" s="5">
        <v>0.51</v>
      </c>
      <c r="T56" s="3">
        <v>0.65000000000000013</v>
      </c>
      <c r="U56" s="5">
        <v>0.6100000000000001</v>
      </c>
      <c r="V56" s="3">
        <v>0.7400000000000001</v>
      </c>
      <c r="W56" s="5"/>
      <c r="X56" s="3"/>
      <c r="Y56" s="5"/>
      <c r="Z56" s="3"/>
      <c r="AA56" s="5"/>
      <c r="AB56" s="3"/>
      <c r="AC56" s="5"/>
      <c r="AD56" s="3"/>
      <c r="AE56" s="5"/>
      <c r="AF56" s="3"/>
      <c r="AG56" s="5"/>
      <c r="AH56" s="3"/>
      <c r="AI56" s="5">
        <v>0.64000000000000012</v>
      </c>
      <c r="AJ56" s="3">
        <v>0.83000000000000007</v>
      </c>
      <c r="AK56" s="9">
        <f t="shared" si="54"/>
        <v>0</v>
      </c>
      <c r="AL56" s="9">
        <f t="shared" si="55"/>
        <v>0</v>
      </c>
      <c r="AM56" s="9">
        <f t="shared" si="56"/>
        <v>0</v>
      </c>
      <c r="AN56" s="9">
        <f t="shared" si="57"/>
        <v>0.45000000000000007</v>
      </c>
      <c r="AO56" s="9">
        <f t="shared" si="58"/>
        <v>0.58000000000000007</v>
      </c>
      <c r="AP56" s="9">
        <f t="shared" si="59"/>
        <v>0.67500000000000004</v>
      </c>
      <c r="AQ56" s="9">
        <f t="shared" si="60"/>
        <v>0</v>
      </c>
      <c r="AR56" s="9">
        <f t="shared" si="61"/>
        <v>0</v>
      </c>
      <c r="AS56" s="9">
        <f t="shared" si="62"/>
        <v>0</v>
      </c>
      <c r="AT56" s="9">
        <f t="shared" si="63"/>
        <v>0</v>
      </c>
      <c r="AU56" s="9">
        <f t="shared" si="64"/>
        <v>0</v>
      </c>
      <c r="AV56" s="7">
        <f>IF($N56&gt;0,$C56*AK56/$N56,0)</f>
        <v>0</v>
      </c>
      <c r="AW56" s="7">
        <f>IF($N56&gt;0,$C56*AL56/$N56,0)</f>
        <v>0</v>
      </c>
      <c r="AX56" s="7">
        <f>IF($N56&gt;0,$C56*AM56/$N56,0)</f>
        <v>0</v>
      </c>
      <c r="AY56" s="7">
        <f>IF($N56&gt;0,$C56*AN56/$N56,0)</f>
        <v>446.32653061224494</v>
      </c>
      <c r="AZ56" s="7">
        <f>IF($N56&gt;0,$C56*AO56/$N56,0)</f>
        <v>575.26530612244892</v>
      </c>
      <c r="BA56" s="7">
        <f>IF($N56&gt;0,$C56*AP56/$N56,0)</f>
        <v>669.48979591836735</v>
      </c>
      <c r="BB56" s="7">
        <f>IF($N56&gt;0,$C56*AQ56/$N56,0)</f>
        <v>0</v>
      </c>
      <c r="BC56" s="7">
        <f>IF($N56&gt;0,$C56*AR56/$N56,0)</f>
        <v>0</v>
      </c>
      <c r="BD56" s="7">
        <f>IF($N56&gt;0,$C56*AS56/$N56,0)</f>
        <v>0</v>
      </c>
      <c r="BE56" s="7">
        <f>IF($N56&gt;0,$C56*AT56/$N56,0)</f>
        <v>0</v>
      </c>
      <c r="BF56" s="7">
        <f>IF($N56&gt;0,$C56*AU56/$N56,0)</f>
        <v>0</v>
      </c>
      <c r="BG56" s="11">
        <f t="shared" si="116"/>
        <v>0</v>
      </c>
      <c r="BH56" s="11">
        <f t="shared" si="86"/>
        <v>0</v>
      </c>
      <c r="BI56" s="11">
        <f t="shared" si="87"/>
        <v>0</v>
      </c>
      <c r="BJ56" s="11">
        <f t="shared" si="88"/>
        <v>0.28888888888888864</v>
      </c>
      <c r="BK56" s="11">
        <f t="shared" si="89"/>
        <v>0.163793103448276</v>
      </c>
      <c r="BL56" s="11">
        <f t="shared" si="90"/>
        <v>0</v>
      </c>
      <c r="BM56" s="11">
        <f t="shared" si="91"/>
        <v>0</v>
      </c>
      <c r="BN56" s="11">
        <f t="shared" si="92"/>
        <v>0</v>
      </c>
      <c r="BO56" s="11">
        <f t="shared" si="93"/>
        <v>0</v>
      </c>
      <c r="BP56" s="11">
        <f t="shared" si="94"/>
        <v>0</v>
      </c>
      <c r="BQ56" s="30">
        <f t="shared" si="98"/>
        <v>0</v>
      </c>
      <c r="BR56" s="30">
        <f t="shared" si="99"/>
        <v>0</v>
      </c>
      <c r="BS56" s="30">
        <f t="shared" si="100"/>
        <v>0</v>
      </c>
      <c r="BT56" s="30">
        <f t="shared" si="101"/>
        <v>0</v>
      </c>
      <c r="BU56" s="30">
        <f t="shared" si="102"/>
        <v>0</v>
      </c>
      <c r="BV56" s="30">
        <f t="shared" si="103"/>
        <v>0</v>
      </c>
      <c r="BW56" s="30">
        <f t="shared" si="104"/>
        <v>0</v>
      </c>
      <c r="BX56" s="30">
        <f t="shared" si="105"/>
        <v>0</v>
      </c>
      <c r="BY56" s="30">
        <f t="shared" si="106"/>
        <v>0</v>
      </c>
      <c r="BZ56" s="30">
        <f t="shared" si="107"/>
        <v>0</v>
      </c>
      <c r="CA56" s="30">
        <f t="shared" si="108"/>
        <v>446.32653061224494</v>
      </c>
      <c r="CB56" s="30">
        <f t="shared" si="109"/>
        <v>575.26530612244892</v>
      </c>
      <c r="CC56" s="30">
        <f t="shared" si="110"/>
        <v>669.48979591836735</v>
      </c>
      <c r="CD56" s="28">
        <f t="shared" si="75"/>
        <v>0</v>
      </c>
      <c r="CE56" s="28">
        <f t="shared" si="15"/>
        <v>0</v>
      </c>
      <c r="CF56" s="28">
        <f t="shared" si="16"/>
        <v>0</v>
      </c>
      <c r="CG56" s="28">
        <f t="shared" si="17"/>
        <v>0</v>
      </c>
      <c r="CH56" s="28">
        <f t="shared" si="18"/>
        <v>0</v>
      </c>
      <c r="CI56" s="28">
        <f t="shared" si="19"/>
        <v>0</v>
      </c>
      <c r="CJ56" s="28">
        <f t="shared" si="20"/>
        <v>0</v>
      </c>
      <c r="CK56" s="28">
        <f t="shared" si="21"/>
        <v>0</v>
      </c>
      <c r="CL56" s="28">
        <f t="shared" si="22"/>
        <v>0</v>
      </c>
      <c r="CM56" s="28">
        <f t="shared" si="23"/>
        <v>0</v>
      </c>
      <c r="CN56" s="28">
        <f t="shared" si="24"/>
        <v>0.28888888888888864</v>
      </c>
      <c r="CO56" s="28">
        <f t="shared" si="25"/>
        <v>0.163793103448276</v>
      </c>
      <c r="CQ56" s="36">
        <f t="shared" si="26"/>
        <v>0</v>
      </c>
      <c r="CR56" s="37">
        <v>2001</v>
      </c>
      <c r="CS56" s="33">
        <f t="shared" si="27"/>
        <v>0</v>
      </c>
      <c r="CT56" s="36">
        <f t="shared" si="28"/>
        <v>0</v>
      </c>
      <c r="CU56" s="37">
        <v>2002</v>
      </c>
      <c r="CV56" s="33">
        <f t="shared" si="29"/>
        <v>0</v>
      </c>
      <c r="CW56" s="36">
        <f t="shared" si="30"/>
        <v>0</v>
      </c>
      <c r="CX56" s="37">
        <v>2003</v>
      </c>
      <c r="CY56" s="33">
        <f t="shared" si="31"/>
        <v>0</v>
      </c>
      <c r="CZ56" s="36">
        <f t="shared" si="32"/>
        <v>0</v>
      </c>
      <c r="DA56" s="37">
        <v>2004</v>
      </c>
      <c r="DB56" s="33">
        <f t="shared" si="33"/>
        <v>0</v>
      </c>
      <c r="DC56" s="36">
        <f t="shared" si="34"/>
        <v>0</v>
      </c>
      <c r="DD56" s="37">
        <v>2005</v>
      </c>
      <c r="DE56" s="33">
        <f t="shared" si="35"/>
        <v>0</v>
      </c>
      <c r="DF56" s="36">
        <f t="shared" si="36"/>
        <v>0</v>
      </c>
      <c r="DG56" s="37">
        <v>2006</v>
      </c>
      <c r="DH56" s="33">
        <f t="shared" si="37"/>
        <v>0</v>
      </c>
      <c r="DI56" s="36">
        <f t="shared" si="38"/>
        <v>0</v>
      </c>
      <c r="DJ56" s="37">
        <v>2007</v>
      </c>
      <c r="DK56" s="33">
        <f t="shared" si="39"/>
        <v>0</v>
      </c>
      <c r="DL56" s="36">
        <f t="shared" si="40"/>
        <v>0</v>
      </c>
      <c r="DM56" s="37">
        <v>2008</v>
      </c>
      <c r="DN56" s="33">
        <f t="shared" si="41"/>
        <v>0</v>
      </c>
      <c r="DO56" s="36">
        <f t="shared" si="42"/>
        <v>0</v>
      </c>
      <c r="DP56" s="37">
        <v>2009</v>
      </c>
      <c r="DQ56" s="33">
        <f t="shared" si="43"/>
        <v>0</v>
      </c>
      <c r="DR56" s="36">
        <f t="shared" si="44"/>
        <v>0</v>
      </c>
      <c r="DS56" s="37">
        <v>2010</v>
      </c>
      <c r="DT56" s="33">
        <f t="shared" si="45"/>
        <v>0</v>
      </c>
      <c r="DU56" s="36">
        <f t="shared" si="46"/>
        <v>0.28888888888888864</v>
      </c>
      <c r="DV56" s="37">
        <v>2011</v>
      </c>
      <c r="DW56" s="33">
        <f t="shared" si="47"/>
        <v>5</v>
      </c>
      <c r="DX56" s="36">
        <f t="shared" si="48"/>
        <v>0.163793103448276</v>
      </c>
      <c r="DY56" s="37">
        <v>2012</v>
      </c>
      <c r="DZ56" s="33">
        <f t="shared" si="49"/>
        <v>6</v>
      </c>
      <c r="EA56" s="34"/>
      <c r="EB56" s="32">
        <f>B56</f>
        <v>6</v>
      </c>
      <c r="EC56" s="32" t="str">
        <f>D56</f>
        <v>m</v>
      </c>
      <c r="ED56" s="32" t="str">
        <f>F56</f>
        <v>LR</v>
      </c>
      <c r="EE56" s="34"/>
      <c r="EF56" s="32">
        <f>B56</f>
        <v>6</v>
      </c>
      <c r="EG56" s="32">
        <f t="shared" si="76"/>
        <v>2</v>
      </c>
      <c r="EH56" s="32">
        <f t="shared" si="77"/>
        <v>2</v>
      </c>
      <c r="EL56" s="12">
        <f t="shared" si="78"/>
        <v>6</v>
      </c>
      <c r="EM56" s="12">
        <f t="shared" si="79"/>
        <v>2</v>
      </c>
      <c r="EN56" s="12">
        <f t="shared" si="80"/>
        <v>2</v>
      </c>
      <c r="EO56">
        <f t="shared" si="111"/>
        <v>0</v>
      </c>
      <c r="EP56">
        <f t="shared" si="112"/>
        <v>2001</v>
      </c>
      <c r="EQ56">
        <f t="shared" si="113"/>
        <v>0</v>
      </c>
    </row>
    <row r="57" spans="1:147" x14ac:dyDescent="0.25">
      <c r="A57" s="12">
        <v>700</v>
      </c>
      <c r="B57" s="17">
        <f t="shared" si="117"/>
        <v>6</v>
      </c>
      <c r="C57" s="14">
        <v>509</v>
      </c>
      <c r="D57" s="14" t="s">
        <v>94</v>
      </c>
      <c r="E57" s="3"/>
      <c r="F57" s="3" t="s">
        <v>4</v>
      </c>
      <c r="G57" s="3">
        <v>2</v>
      </c>
      <c r="H57" s="3">
        <v>2007</v>
      </c>
      <c r="I57" s="3" t="s">
        <v>92</v>
      </c>
      <c r="J57" s="5">
        <v>0.4</v>
      </c>
      <c r="K57" s="3">
        <v>0.45</v>
      </c>
      <c r="L57" s="3"/>
      <c r="M57" s="26">
        <f t="shared" si="97"/>
        <v>0.42500000000000004</v>
      </c>
      <c r="N57" s="26">
        <f t="shared" si="118"/>
        <v>0.79500000000000015</v>
      </c>
      <c r="O57" s="20">
        <v>3</v>
      </c>
      <c r="P57" s="24" t="s">
        <v>146</v>
      </c>
      <c r="Q57" s="5">
        <v>0.49000000000000005</v>
      </c>
      <c r="R57" s="3">
        <v>0.60000000000000009</v>
      </c>
      <c r="S57" s="5">
        <v>0.63000000000000012</v>
      </c>
      <c r="T57" s="3">
        <v>0.72000000000000008</v>
      </c>
      <c r="U57" s="5">
        <v>0.68000000000000016</v>
      </c>
      <c r="V57" s="3">
        <v>0.81</v>
      </c>
      <c r="W57" s="5"/>
      <c r="X57" s="3"/>
      <c r="Y57" s="5"/>
      <c r="Z57" s="3"/>
      <c r="AA57" s="5"/>
      <c r="AB57" s="3"/>
      <c r="AC57" s="5"/>
      <c r="AD57" s="3"/>
      <c r="AE57" s="5"/>
      <c r="AF57" s="3"/>
      <c r="AG57" s="5"/>
      <c r="AH57" s="3"/>
      <c r="AI57" s="5">
        <v>0.7400000000000001</v>
      </c>
      <c r="AJ57" s="3">
        <v>0.85000000000000009</v>
      </c>
      <c r="AK57" s="9">
        <f t="shared" si="54"/>
        <v>0</v>
      </c>
      <c r="AL57" s="9">
        <f t="shared" si="55"/>
        <v>0</v>
      </c>
      <c r="AM57" s="9">
        <f t="shared" si="56"/>
        <v>0</v>
      </c>
      <c r="AN57" s="9">
        <f t="shared" si="57"/>
        <v>0.54500000000000004</v>
      </c>
      <c r="AO57" s="9">
        <f t="shared" si="58"/>
        <v>0.67500000000000004</v>
      </c>
      <c r="AP57" s="9">
        <f t="shared" si="59"/>
        <v>0.74500000000000011</v>
      </c>
      <c r="AQ57" s="9">
        <f t="shared" si="60"/>
        <v>0</v>
      </c>
      <c r="AR57" s="9">
        <f t="shared" si="61"/>
        <v>0</v>
      </c>
      <c r="AS57" s="9">
        <f t="shared" si="62"/>
        <v>0</v>
      </c>
      <c r="AT57" s="9">
        <f t="shared" si="63"/>
        <v>0</v>
      </c>
      <c r="AU57" s="9">
        <f t="shared" si="64"/>
        <v>0</v>
      </c>
      <c r="AV57" s="7">
        <f>IF($N57&gt;0,$C57*AK57/$N57,0)</f>
        <v>0</v>
      </c>
      <c r="AW57" s="7">
        <f>IF($N57&gt;0,$C57*AL57/$N57,0)</f>
        <v>0</v>
      </c>
      <c r="AX57" s="7">
        <f>IF($N57&gt;0,$C57*AM57/$N57,0)</f>
        <v>0</v>
      </c>
      <c r="AY57" s="7">
        <f>IF($N57&gt;0,$C57*AN57/$N57,0)</f>
        <v>348.93710691823895</v>
      </c>
      <c r="AZ57" s="7">
        <f>IF($N57&gt;0,$C57*AO57/$N57,0)</f>
        <v>432.16981132075472</v>
      </c>
      <c r="BA57" s="7">
        <f>IF($N57&gt;0,$C57*AP57/$N57,0)</f>
        <v>476.98742138364776</v>
      </c>
      <c r="BB57" s="7">
        <f>IF($N57&gt;0,$C57*AQ57/$N57,0)</f>
        <v>0</v>
      </c>
      <c r="BC57" s="7">
        <f>IF($N57&gt;0,$C57*AR57/$N57,0)</f>
        <v>0</v>
      </c>
      <c r="BD57" s="7">
        <f>IF($N57&gt;0,$C57*AS57/$N57,0)</f>
        <v>0</v>
      </c>
      <c r="BE57" s="7">
        <f>IF($N57&gt;0,$C57*AT57/$N57,0)</f>
        <v>0</v>
      </c>
      <c r="BF57" s="7">
        <f>IF($N57&gt;0,$C57*AU57/$N57,0)</f>
        <v>0</v>
      </c>
      <c r="BG57" s="11">
        <f t="shared" si="116"/>
        <v>0</v>
      </c>
      <c r="BH57" s="11">
        <f t="shared" si="86"/>
        <v>0</v>
      </c>
      <c r="BI57" s="11">
        <f t="shared" si="87"/>
        <v>0</v>
      </c>
      <c r="BJ57" s="11">
        <f t="shared" si="88"/>
        <v>0.23853211009174327</v>
      </c>
      <c r="BK57" s="11">
        <f t="shared" si="89"/>
        <v>0.1037037037037036</v>
      </c>
      <c r="BL57" s="11">
        <f t="shared" si="90"/>
        <v>0</v>
      </c>
      <c r="BM57" s="11">
        <f t="shared" si="91"/>
        <v>0</v>
      </c>
      <c r="BN57" s="11">
        <f t="shared" si="92"/>
        <v>0</v>
      </c>
      <c r="BO57" s="11">
        <f t="shared" si="93"/>
        <v>0</v>
      </c>
      <c r="BP57" s="11">
        <f t="shared" si="94"/>
        <v>0</v>
      </c>
      <c r="BQ57" s="30">
        <f t="shared" si="98"/>
        <v>0</v>
      </c>
      <c r="BR57" s="30">
        <f t="shared" si="99"/>
        <v>0</v>
      </c>
      <c r="BS57" s="30">
        <f t="shared" si="100"/>
        <v>0</v>
      </c>
      <c r="BT57" s="30">
        <f t="shared" si="101"/>
        <v>0</v>
      </c>
      <c r="BU57" s="30">
        <f t="shared" si="102"/>
        <v>348.93710691823895</v>
      </c>
      <c r="BV57" s="30">
        <f t="shared" si="103"/>
        <v>432.16981132075472</v>
      </c>
      <c r="BW57" s="30">
        <f t="shared" si="104"/>
        <v>476.98742138364776</v>
      </c>
      <c r="BX57" s="30">
        <f t="shared" si="105"/>
        <v>0</v>
      </c>
      <c r="BY57" s="30">
        <f t="shared" si="106"/>
        <v>0</v>
      </c>
      <c r="BZ57" s="30">
        <f t="shared" si="107"/>
        <v>0</v>
      </c>
      <c r="CA57" s="30">
        <f t="shared" si="108"/>
        <v>0</v>
      </c>
      <c r="CB57" s="30">
        <f t="shared" si="109"/>
        <v>0</v>
      </c>
      <c r="CC57" s="30">
        <f t="shared" si="110"/>
        <v>0</v>
      </c>
      <c r="CD57" s="28">
        <f t="shared" si="75"/>
        <v>0</v>
      </c>
      <c r="CE57" s="28">
        <f t="shared" si="15"/>
        <v>0</v>
      </c>
      <c r="CF57" s="28">
        <f t="shared" si="16"/>
        <v>0</v>
      </c>
      <c r="CG57" s="28">
        <f t="shared" si="17"/>
        <v>0</v>
      </c>
      <c r="CH57" s="28">
        <f t="shared" si="18"/>
        <v>0.23853211009174327</v>
      </c>
      <c r="CI57" s="28">
        <f t="shared" si="19"/>
        <v>0.1037037037037036</v>
      </c>
      <c r="CJ57" s="28">
        <f t="shared" si="20"/>
        <v>0</v>
      </c>
      <c r="CK57" s="28">
        <f t="shared" si="21"/>
        <v>0</v>
      </c>
      <c r="CL57" s="28">
        <f t="shared" si="22"/>
        <v>0</v>
      </c>
      <c r="CM57" s="28">
        <f t="shared" si="23"/>
        <v>0</v>
      </c>
      <c r="CN57" s="28">
        <f t="shared" si="24"/>
        <v>0</v>
      </c>
      <c r="CO57" s="28">
        <f t="shared" si="25"/>
        <v>0</v>
      </c>
      <c r="CQ57" s="36">
        <f t="shared" si="26"/>
        <v>0</v>
      </c>
      <c r="CR57" s="37">
        <v>2001</v>
      </c>
      <c r="CS57" s="33">
        <f t="shared" si="27"/>
        <v>0</v>
      </c>
      <c r="CT57" s="36">
        <f t="shared" si="28"/>
        <v>0</v>
      </c>
      <c r="CU57" s="37">
        <v>2002</v>
      </c>
      <c r="CV57" s="33">
        <f t="shared" si="29"/>
        <v>0</v>
      </c>
      <c r="CW57" s="36">
        <f t="shared" si="30"/>
        <v>0</v>
      </c>
      <c r="CX57" s="37">
        <v>2003</v>
      </c>
      <c r="CY57" s="33">
        <f t="shared" si="31"/>
        <v>0</v>
      </c>
      <c r="CZ57" s="36">
        <f t="shared" si="32"/>
        <v>0</v>
      </c>
      <c r="DA57" s="37">
        <v>2004</v>
      </c>
      <c r="DB57" s="33">
        <f t="shared" si="33"/>
        <v>0</v>
      </c>
      <c r="DC57" s="36">
        <f t="shared" si="34"/>
        <v>0.23853211009174327</v>
      </c>
      <c r="DD57" s="37">
        <v>2005</v>
      </c>
      <c r="DE57" s="33">
        <f t="shared" si="35"/>
        <v>5</v>
      </c>
      <c r="DF57" s="36">
        <f t="shared" si="36"/>
        <v>0.1037037037037036</v>
      </c>
      <c r="DG57" s="37">
        <v>2006</v>
      </c>
      <c r="DH57" s="33">
        <f t="shared" si="37"/>
        <v>6</v>
      </c>
      <c r="DI57" s="36">
        <f t="shared" si="38"/>
        <v>0</v>
      </c>
      <c r="DJ57" s="37">
        <v>2007</v>
      </c>
      <c r="DK57" s="33">
        <f t="shared" si="39"/>
        <v>0</v>
      </c>
      <c r="DL57" s="36">
        <f t="shared" si="40"/>
        <v>0</v>
      </c>
      <c r="DM57" s="37">
        <v>2008</v>
      </c>
      <c r="DN57" s="33">
        <f t="shared" si="41"/>
        <v>0</v>
      </c>
      <c r="DO57" s="36">
        <f t="shared" si="42"/>
        <v>0</v>
      </c>
      <c r="DP57" s="37">
        <v>2009</v>
      </c>
      <c r="DQ57" s="33">
        <f t="shared" si="43"/>
        <v>0</v>
      </c>
      <c r="DR57" s="36">
        <f t="shared" si="44"/>
        <v>0</v>
      </c>
      <c r="DS57" s="37">
        <v>2010</v>
      </c>
      <c r="DT57" s="33">
        <f t="shared" si="45"/>
        <v>0</v>
      </c>
      <c r="DU57" s="36">
        <f t="shared" si="46"/>
        <v>0</v>
      </c>
      <c r="DV57" s="37">
        <v>2011</v>
      </c>
      <c r="DW57" s="33">
        <f t="shared" si="47"/>
        <v>0</v>
      </c>
      <c r="DX57" s="36">
        <f t="shared" si="48"/>
        <v>0</v>
      </c>
      <c r="DY57" s="37">
        <v>2012</v>
      </c>
      <c r="DZ57" s="33">
        <f t="shared" si="49"/>
        <v>0</v>
      </c>
      <c r="EA57" s="34"/>
      <c r="EB57" s="32">
        <f>B57</f>
        <v>6</v>
      </c>
      <c r="EC57" s="32" t="str">
        <f>D57</f>
        <v>m</v>
      </c>
      <c r="ED57" s="32" t="str">
        <f>F57</f>
        <v>RR</v>
      </c>
      <c r="EE57" s="34"/>
      <c r="EF57" s="32">
        <f>B57</f>
        <v>6</v>
      </c>
      <c r="EG57" s="32">
        <f t="shared" si="76"/>
        <v>2</v>
      </c>
      <c r="EH57" s="32">
        <f t="shared" si="77"/>
        <v>1</v>
      </c>
      <c r="EL57" s="12">
        <f t="shared" si="78"/>
        <v>6</v>
      </c>
      <c r="EM57" s="12">
        <f t="shared" si="79"/>
        <v>2</v>
      </c>
      <c r="EN57" s="12">
        <f t="shared" si="80"/>
        <v>1</v>
      </c>
      <c r="EO57">
        <f t="shared" si="111"/>
        <v>0</v>
      </c>
      <c r="EP57">
        <f t="shared" si="112"/>
        <v>2001</v>
      </c>
      <c r="EQ57">
        <f t="shared" si="113"/>
        <v>0</v>
      </c>
    </row>
    <row r="58" spans="1:147" x14ac:dyDescent="0.25">
      <c r="A58" s="12" t="s">
        <v>96</v>
      </c>
      <c r="B58" s="17">
        <f t="shared" si="117"/>
        <v>8</v>
      </c>
      <c r="C58" s="14">
        <v>719</v>
      </c>
      <c r="D58" s="14" t="s">
        <v>94</v>
      </c>
      <c r="E58" s="3"/>
      <c r="F58" s="3" t="s">
        <v>0</v>
      </c>
      <c r="G58" s="3">
        <v>2</v>
      </c>
      <c r="H58" s="3">
        <v>2013</v>
      </c>
      <c r="I58" s="3" t="s">
        <v>92</v>
      </c>
      <c r="J58" s="5">
        <v>0.39000000000000007</v>
      </c>
      <c r="K58" s="3">
        <v>0.46</v>
      </c>
      <c r="L58" s="3">
        <v>1</v>
      </c>
      <c r="M58" s="26">
        <f t="shared" si="97"/>
        <v>0.42500000000000004</v>
      </c>
      <c r="N58" s="26">
        <f t="shared" si="118"/>
        <v>0.94000000000000017</v>
      </c>
      <c r="O58" s="20">
        <v>3</v>
      </c>
      <c r="P58" s="24" t="s">
        <v>146</v>
      </c>
      <c r="Q58" s="5">
        <v>0.46</v>
      </c>
      <c r="R58" s="3">
        <v>0.64000000000000012</v>
      </c>
      <c r="S58" s="5">
        <v>0.6100000000000001</v>
      </c>
      <c r="T58" s="3">
        <v>0.63000000000000012</v>
      </c>
      <c r="U58" s="5">
        <v>0.66000000000000014</v>
      </c>
      <c r="V58" s="3">
        <v>0.68000000000000016</v>
      </c>
      <c r="W58" s="5">
        <v>0.70000000000000007</v>
      </c>
      <c r="X58" s="3">
        <v>0.94000000000000006</v>
      </c>
      <c r="Y58" s="5">
        <v>0.7400000000000001</v>
      </c>
      <c r="Z58" s="3">
        <v>1.02</v>
      </c>
      <c r="AA58" s="5"/>
      <c r="AB58" s="3"/>
      <c r="AC58" s="5"/>
      <c r="AD58" s="3"/>
      <c r="AE58" s="5"/>
      <c r="AF58" s="3"/>
      <c r="AG58" s="5"/>
      <c r="AH58" s="3"/>
      <c r="AI58" s="5">
        <v>0.76000000000000012</v>
      </c>
      <c r="AJ58" s="3">
        <v>1.1200000000000001</v>
      </c>
      <c r="AK58" s="9">
        <f t="shared" si="54"/>
        <v>0</v>
      </c>
      <c r="AL58" s="9">
        <f t="shared" si="55"/>
        <v>0</v>
      </c>
      <c r="AM58" s="9">
        <f t="shared" si="56"/>
        <v>0</v>
      </c>
      <c r="AN58" s="9">
        <f t="shared" si="57"/>
        <v>0.55000000000000004</v>
      </c>
      <c r="AO58" s="9">
        <f t="shared" si="58"/>
        <v>0.62000000000000011</v>
      </c>
      <c r="AP58" s="9">
        <f t="shared" si="59"/>
        <v>0.67000000000000015</v>
      </c>
      <c r="AQ58" s="9">
        <f t="shared" si="60"/>
        <v>0.82000000000000006</v>
      </c>
      <c r="AR58" s="9">
        <f t="shared" si="61"/>
        <v>0.88000000000000012</v>
      </c>
      <c r="AS58" s="9">
        <f t="shared" si="62"/>
        <v>0</v>
      </c>
      <c r="AT58" s="9">
        <f t="shared" si="63"/>
        <v>0</v>
      </c>
      <c r="AU58" s="9">
        <f t="shared" si="64"/>
        <v>0</v>
      </c>
      <c r="AV58" s="7">
        <f>IF($N58&gt;0,$C58*AK58/$N58,0)</f>
        <v>0</v>
      </c>
      <c r="AW58" s="7">
        <f>IF($N58&gt;0,$C58*AL58/$N58,0)</f>
        <v>0</v>
      </c>
      <c r="AX58" s="7">
        <f>IF($N58&gt;0,$C58*AM58/$N58,0)</f>
        <v>0</v>
      </c>
      <c r="AY58" s="7">
        <f>IF($N58&gt;0,$C58*AN58/$N58,0)</f>
        <v>420.69148936170211</v>
      </c>
      <c r="AZ58" s="7">
        <f>IF($N58&gt;0,$C58*AO58/$N58,0)</f>
        <v>474.2340425531915</v>
      </c>
      <c r="BA58" s="7">
        <f>IF($N58&gt;0,$C58*AP58/$N58,0)</f>
        <v>512.47872340425533</v>
      </c>
      <c r="BB58" s="7">
        <f>IF($N58&gt;0,$C58*AQ58/$N58,0)</f>
        <v>627.21276595744678</v>
      </c>
      <c r="BC58" s="7">
        <f>IF($N58&gt;0,$C58*AR58/$N58,0)</f>
        <v>673.10638297872333</v>
      </c>
      <c r="BD58" s="7">
        <f>IF($N58&gt;0,$C58*AS58/$N58,0)</f>
        <v>0</v>
      </c>
      <c r="BE58" s="7">
        <f>IF($N58&gt;0,$C58*AT58/$N58,0)</f>
        <v>0</v>
      </c>
      <c r="BF58" s="7">
        <f>IF($N58&gt;0,$C58*AU58/$N58,0)</f>
        <v>0</v>
      </c>
      <c r="BG58" s="11">
        <f t="shared" si="116"/>
        <v>0</v>
      </c>
      <c r="BH58" s="11">
        <f t="shared" si="86"/>
        <v>0</v>
      </c>
      <c r="BI58" s="11">
        <f t="shared" si="87"/>
        <v>0</v>
      </c>
      <c r="BJ58" s="11">
        <f t="shared" si="88"/>
        <v>0.12727272727272734</v>
      </c>
      <c r="BK58" s="11">
        <f t="shared" si="89"/>
        <v>8.0645161290322592E-2</v>
      </c>
      <c r="BL58" s="11">
        <f t="shared" si="90"/>
        <v>0.22388059701492527</v>
      </c>
      <c r="BM58" s="11">
        <f t="shared" si="91"/>
        <v>7.3170731707317013E-2</v>
      </c>
      <c r="BN58" s="11">
        <f t="shared" si="92"/>
        <v>0</v>
      </c>
      <c r="BO58" s="11">
        <f t="shared" si="93"/>
        <v>0</v>
      </c>
      <c r="BP58" s="11">
        <f t="shared" si="94"/>
        <v>0</v>
      </c>
      <c r="BQ58" s="30">
        <f t="shared" si="98"/>
        <v>0</v>
      </c>
      <c r="BR58" s="30">
        <f t="shared" si="99"/>
        <v>0</v>
      </c>
      <c r="BS58" s="30">
        <f t="shared" si="100"/>
        <v>0</v>
      </c>
      <c r="BT58" s="30">
        <f t="shared" si="101"/>
        <v>0</v>
      </c>
      <c r="BU58" s="30">
        <f t="shared" si="102"/>
        <v>0</v>
      </c>
      <c r="BV58" s="30">
        <f t="shared" si="103"/>
        <v>0</v>
      </c>
      <c r="BW58" s="30">
        <f t="shared" si="104"/>
        <v>0</v>
      </c>
      <c r="BX58" s="30">
        <f t="shared" si="105"/>
        <v>0</v>
      </c>
      <c r="BY58" s="30">
        <f t="shared" si="106"/>
        <v>420.69148936170211</v>
      </c>
      <c r="BZ58" s="30">
        <f t="shared" si="107"/>
        <v>474.2340425531915</v>
      </c>
      <c r="CA58" s="30">
        <f t="shared" si="108"/>
        <v>512.47872340425533</v>
      </c>
      <c r="CB58" s="30">
        <f t="shared" si="109"/>
        <v>627.21276595744678</v>
      </c>
      <c r="CC58" s="30">
        <f t="shared" si="110"/>
        <v>673.10638297872333</v>
      </c>
      <c r="CD58" s="28">
        <f t="shared" si="75"/>
        <v>0</v>
      </c>
      <c r="CE58" s="28">
        <f t="shared" si="15"/>
        <v>0</v>
      </c>
      <c r="CF58" s="28">
        <f t="shared" si="16"/>
        <v>0</v>
      </c>
      <c r="CG58" s="28">
        <f t="shared" si="17"/>
        <v>0</v>
      </c>
      <c r="CH58" s="28">
        <f t="shared" si="18"/>
        <v>0</v>
      </c>
      <c r="CI58" s="28">
        <f t="shared" si="19"/>
        <v>0</v>
      </c>
      <c r="CJ58" s="28">
        <f t="shared" si="20"/>
        <v>0</v>
      </c>
      <c r="CK58" s="28">
        <f t="shared" si="21"/>
        <v>0</v>
      </c>
      <c r="CL58" s="28">
        <f t="shared" si="22"/>
        <v>0.12727272727272734</v>
      </c>
      <c r="CM58" s="28">
        <f t="shared" si="23"/>
        <v>8.0645161290322592E-2</v>
      </c>
      <c r="CN58" s="28">
        <f t="shared" si="24"/>
        <v>0.22388059701492527</v>
      </c>
      <c r="CO58" s="28">
        <f t="shared" si="25"/>
        <v>7.3170731707317013E-2</v>
      </c>
      <c r="CQ58" s="36">
        <f t="shared" si="26"/>
        <v>0</v>
      </c>
      <c r="CR58" s="37">
        <v>2001</v>
      </c>
      <c r="CS58" s="33">
        <f t="shared" si="27"/>
        <v>0</v>
      </c>
      <c r="CT58" s="36">
        <f t="shared" si="28"/>
        <v>0</v>
      </c>
      <c r="CU58" s="37">
        <v>2002</v>
      </c>
      <c r="CV58" s="33">
        <f t="shared" si="29"/>
        <v>0</v>
      </c>
      <c r="CW58" s="36">
        <f t="shared" si="30"/>
        <v>0</v>
      </c>
      <c r="CX58" s="37">
        <v>2003</v>
      </c>
      <c r="CY58" s="33">
        <f t="shared" si="31"/>
        <v>0</v>
      </c>
      <c r="CZ58" s="36">
        <f t="shared" si="32"/>
        <v>0</v>
      </c>
      <c r="DA58" s="37">
        <v>2004</v>
      </c>
      <c r="DB58" s="33">
        <f t="shared" si="33"/>
        <v>0</v>
      </c>
      <c r="DC58" s="36">
        <f t="shared" si="34"/>
        <v>0</v>
      </c>
      <c r="DD58" s="37">
        <v>2005</v>
      </c>
      <c r="DE58" s="33">
        <f t="shared" si="35"/>
        <v>0</v>
      </c>
      <c r="DF58" s="36">
        <f t="shared" si="36"/>
        <v>0</v>
      </c>
      <c r="DG58" s="37">
        <v>2006</v>
      </c>
      <c r="DH58" s="33">
        <f t="shared" si="37"/>
        <v>0</v>
      </c>
      <c r="DI58" s="36">
        <f t="shared" si="38"/>
        <v>0</v>
      </c>
      <c r="DJ58" s="37">
        <v>2007</v>
      </c>
      <c r="DK58" s="33">
        <f t="shared" si="39"/>
        <v>0</v>
      </c>
      <c r="DL58" s="36">
        <f t="shared" si="40"/>
        <v>0</v>
      </c>
      <c r="DM58" s="37">
        <v>2008</v>
      </c>
      <c r="DN58" s="33">
        <f t="shared" si="41"/>
        <v>0</v>
      </c>
      <c r="DO58" s="36">
        <f t="shared" si="42"/>
        <v>0.12727272727272734</v>
      </c>
      <c r="DP58" s="37">
        <v>2009</v>
      </c>
      <c r="DQ58" s="33">
        <f t="shared" si="43"/>
        <v>5</v>
      </c>
      <c r="DR58" s="36">
        <f t="shared" si="44"/>
        <v>8.0645161290322592E-2</v>
      </c>
      <c r="DS58" s="37">
        <v>2010</v>
      </c>
      <c r="DT58" s="33">
        <f t="shared" si="45"/>
        <v>6</v>
      </c>
      <c r="DU58" s="36">
        <f t="shared" si="46"/>
        <v>0.22388059701492527</v>
      </c>
      <c r="DV58" s="37">
        <v>2011</v>
      </c>
      <c r="DW58" s="33">
        <f t="shared" si="47"/>
        <v>7</v>
      </c>
      <c r="DX58" s="36">
        <f t="shared" si="48"/>
        <v>7.3170731707317013E-2</v>
      </c>
      <c r="DY58" s="37">
        <v>2012</v>
      </c>
      <c r="DZ58" s="33">
        <f t="shared" si="49"/>
        <v>8</v>
      </c>
      <c r="EA58" s="34"/>
      <c r="EB58" s="32">
        <f>B58</f>
        <v>8</v>
      </c>
      <c r="EC58" s="32" t="str">
        <f>D58</f>
        <v>m</v>
      </c>
      <c r="ED58" s="32" t="str">
        <f>F58</f>
        <v>LR</v>
      </c>
      <c r="EE58" s="34"/>
      <c r="EF58" s="32">
        <f>B58</f>
        <v>8</v>
      </c>
      <c r="EG58" s="32">
        <f t="shared" si="76"/>
        <v>2</v>
      </c>
      <c r="EH58" s="32">
        <f t="shared" si="77"/>
        <v>2</v>
      </c>
      <c r="EL58" s="12">
        <f t="shared" si="78"/>
        <v>8</v>
      </c>
      <c r="EM58" s="12">
        <f t="shared" si="79"/>
        <v>2</v>
      </c>
      <c r="EN58" s="12">
        <f t="shared" si="80"/>
        <v>2</v>
      </c>
      <c r="EO58">
        <f t="shared" si="111"/>
        <v>0</v>
      </c>
      <c r="EP58">
        <f t="shared" si="112"/>
        <v>2001</v>
      </c>
      <c r="EQ58">
        <f t="shared" si="113"/>
        <v>0</v>
      </c>
    </row>
    <row r="59" spans="1:147" x14ac:dyDescent="0.25">
      <c r="A59" s="12">
        <v>591</v>
      </c>
      <c r="B59" s="17">
        <f t="shared" si="117"/>
        <v>6</v>
      </c>
      <c r="C59" s="14">
        <v>608</v>
      </c>
      <c r="D59" s="14" t="s">
        <v>94</v>
      </c>
      <c r="E59" s="3"/>
      <c r="F59" s="3" t="s">
        <v>0</v>
      </c>
      <c r="G59" s="3">
        <v>2</v>
      </c>
      <c r="H59" s="3">
        <v>2004</v>
      </c>
      <c r="I59" s="3" t="s">
        <v>92</v>
      </c>
      <c r="J59" s="5">
        <v>0.4</v>
      </c>
      <c r="K59" s="3">
        <v>0.46</v>
      </c>
      <c r="L59" s="3">
        <v>1</v>
      </c>
      <c r="M59" s="26">
        <f t="shared" si="97"/>
        <v>0.43000000000000005</v>
      </c>
      <c r="N59" s="26">
        <f t="shared" si="118"/>
        <v>0.88500000000000001</v>
      </c>
      <c r="O59" s="20">
        <v>3</v>
      </c>
      <c r="P59" s="24" t="s">
        <v>146</v>
      </c>
      <c r="Q59" s="5">
        <v>0.53</v>
      </c>
      <c r="R59" s="3">
        <v>0.69000000000000017</v>
      </c>
      <c r="S59" s="5">
        <v>0.6100000000000001</v>
      </c>
      <c r="T59" s="3">
        <v>0.8</v>
      </c>
      <c r="U59" s="5">
        <v>0.67000000000000015</v>
      </c>
      <c r="V59" s="3">
        <v>0.89000000000000012</v>
      </c>
      <c r="W59" s="5"/>
      <c r="X59" s="3"/>
      <c r="Y59" s="5"/>
      <c r="Z59" s="3"/>
      <c r="AA59" s="5"/>
      <c r="AB59" s="3"/>
      <c r="AC59" s="5"/>
      <c r="AD59" s="3"/>
      <c r="AE59" s="5"/>
      <c r="AF59" s="3"/>
      <c r="AG59" s="5"/>
      <c r="AH59" s="3"/>
      <c r="AI59" s="5">
        <v>0.84000000000000008</v>
      </c>
      <c r="AJ59" s="3">
        <v>0.93</v>
      </c>
      <c r="AK59" s="9">
        <f t="shared" si="54"/>
        <v>0</v>
      </c>
      <c r="AL59" s="9">
        <f t="shared" si="55"/>
        <v>0</v>
      </c>
      <c r="AM59" s="9">
        <f t="shared" si="56"/>
        <v>0</v>
      </c>
      <c r="AN59" s="9">
        <f t="shared" si="57"/>
        <v>0.6100000000000001</v>
      </c>
      <c r="AO59" s="9">
        <f t="shared" si="58"/>
        <v>0.70500000000000007</v>
      </c>
      <c r="AP59" s="9">
        <f t="shared" si="59"/>
        <v>0.78000000000000014</v>
      </c>
      <c r="AQ59" s="9">
        <f t="shared" si="60"/>
        <v>0</v>
      </c>
      <c r="AR59" s="9">
        <f t="shared" si="61"/>
        <v>0</v>
      </c>
      <c r="AS59" s="9">
        <f t="shared" si="62"/>
        <v>0</v>
      </c>
      <c r="AT59" s="9">
        <f t="shared" si="63"/>
        <v>0</v>
      </c>
      <c r="AU59" s="9">
        <f t="shared" si="64"/>
        <v>0</v>
      </c>
      <c r="AV59" s="7">
        <f>IF($N59&gt;0,$C59*AK59/$N59,0)</f>
        <v>0</v>
      </c>
      <c r="AW59" s="7">
        <f>IF($N59&gt;0,$C59*AL59/$N59,0)</f>
        <v>0</v>
      </c>
      <c r="AX59" s="7">
        <f>IF($N59&gt;0,$C59*AM59/$N59,0)</f>
        <v>0</v>
      </c>
      <c r="AY59" s="7">
        <f>IF($N59&gt;0,$C59*AN59/$N59,0)</f>
        <v>419.07344632768365</v>
      </c>
      <c r="AZ59" s="7">
        <f>IF($N59&gt;0,$C59*AO59/$N59,0)</f>
        <v>484.3389830508475</v>
      </c>
      <c r="BA59" s="7">
        <f>IF($N59&gt;0,$C59*AP59/$N59,0)</f>
        <v>535.86440677966107</v>
      </c>
      <c r="BB59" s="7">
        <f>IF($N59&gt;0,$C59*AQ59/$N59,0)</f>
        <v>0</v>
      </c>
      <c r="BC59" s="7">
        <f>IF($N59&gt;0,$C59*AR59/$N59,0)</f>
        <v>0</v>
      </c>
      <c r="BD59" s="7">
        <f>IF($N59&gt;0,$C59*AS59/$N59,0)</f>
        <v>0</v>
      </c>
      <c r="BE59" s="7">
        <f>IF($N59&gt;0,$C59*AT59/$N59,0)</f>
        <v>0</v>
      </c>
      <c r="BF59" s="7">
        <f>IF($N59&gt;0,$C59*AU59/$N59,0)</f>
        <v>0</v>
      </c>
      <c r="BG59" s="11">
        <f t="shared" si="116"/>
        <v>0</v>
      </c>
      <c r="BH59" s="11">
        <f t="shared" si="86"/>
        <v>0</v>
      </c>
      <c r="BI59" s="11">
        <f t="shared" si="87"/>
        <v>0</v>
      </c>
      <c r="BJ59" s="11">
        <f t="shared" si="88"/>
        <v>0.15573770491803279</v>
      </c>
      <c r="BK59" s="11">
        <f t="shared" si="89"/>
        <v>0.10638297872340426</v>
      </c>
      <c r="BL59" s="11">
        <f t="shared" si="90"/>
        <v>0</v>
      </c>
      <c r="BM59" s="11">
        <f t="shared" si="91"/>
        <v>0</v>
      </c>
      <c r="BN59" s="11">
        <f t="shared" si="92"/>
        <v>0</v>
      </c>
      <c r="BO59" s="11">
        <f t="shared" si="93"/>
        <v>0</v>
      </c>
      <c r="BP59" s="11">
        <f t="shared" si="94"/>
        <v>0</v>
      </c>
      <c r="BQ59" s="30">
        <f t="shared" si="98"/>
        <v>0</v>
      </c>
      <c r="BR59" s="30">
        <f t="shared" si="99"/>
        <v>419.07344632768365</v>
      </c>
      <c r="BS59" s="30">
        <f t="shared" si="100"/>
        <v>484.3389830508475</v>
      </c>
      <c r="BT59" s="30">
        <f t="shared" si="101"/>
        <v>535.86440677966107</v>
      </c>
      <c r="BU59" s="30">
        <f t="shared" si="102"/>
        <v>0</v>
      </c>
      <c r="BV59" s="30">
        <f t="shared" si="103"/>
        <v>0</v>
      </c>
      <c r="BW59" s="30">
        <f t="shared" si="104"/>
        <v>0</v>
      </c>
      <c r="BX59" s="30">
        <f t="shared" si="105"/>
        <v>0</v>
      </c>
      <c r="BY59" s="30">
        <f t="shared" si="106"/>
        <v>0</v>
      </c>
      <c r="BZ59" s="30">
        <f t="shared" si="107"/>
        <v>0</v>
      </c>
      <c r="CA59" s="30">
        <f t="shared" si="108"/>
        <v>0</v>
      </c>
      <c r="CB59" s="30">
        <f t="shared" si="109"/>
        <v>0</v>
      </c>
      <c r="CC59" s="30">
        <f t="shared" si="110"/>
        <v>0</v>
      </c>
      <c r="CD59" s="28">
        <f t="shared" si="75"/>
        <v>0</v>
      </c>
      <c r="CE59" s="28">
        <f t="shared" si="15"/>
        <v>0.15573770491803279</v>
      </c>
      <c r="CF59" s="28">
        <f t="shared" si="16"/>
        <v>0.10638297872340426</v>
      </c>
      <c r="CG59" s="28">
        <f t="shared" si="17"/>
        <v>0</v>
      </c>
      <c r="CH59" s="28">
        <f t="shared" si="18"/>
        <v>0</v>
      </c>
      <c r="CI59" s="28">
        <f t="shared" si="19"/>
        <v>0</v>
      </c>
      <c r="CJ59" s="28">
        <f t="shared" si="20"/>
        <v>0</v>
      </c>
      <c r="CK59" s="28">
        <f t="shared" si="21"/>
        <v>0</v>
      </c>
      <c r="CL59" s="28">
        <f t="shared" si="22"/>
        <v>0</v>
      </c>
      <c r="CM59" s="28">
        <f t="shared" si="23"/>
        <v>0</v>
      </c>
      <c r="CN59" s="28">
        <f t="shared" si="24"/>
        <v>0</v>
      </c>
      <c r="CO59" s="28">
        <f t="shared" si="25"/>
        <v>0</v>
      </c>
      <c r="CQ59" s="36">
        <f t="shared" si="26"/>
        <v>0</v>
      </c>
      <c r="CR59" s="37">
        <v>2001</v>
      </c>
      <c r="CS59" s="33">
        <f t="shared" si="27"/>
        <v>0</v>
      </c>
      <c r="CT59" s="36">
        <f t="shared" si="28"/>
        <v>0.15573770491803279</v>
      </c>
      <c r="CU59" s="37">
        <v>2002</v>
      </c>
      <c r="CV59" s="33">
        <f t="shared" si="29"/>
        <v>5</v>
      </c>
      <c r="CW59" s="36">
        <f t="shared" si="30"/>
        <v>0.10638297872340426</v>
      </c>
      <c r="CX59" s="37">
        <v>2003</v>
      </c>
      <c r="CY59" s="33">
        <f t="shared" si="31"/>
        <v>6</v>
      </c>
      <c r="CZ59" s="36">
        <f t="shared" si="32"/>
        <v>0</v>
      </c>
      <c r="DA59" s="37">
        <v>2004</v>
      </c>
      <c r="DB59" s="33">
        <f t="shared" si="33"/>
        <v>0</v>
      </c>
      <c r="DC59" s="36">
        <f t="shared" si="34"/>
        <v>0</v>
      </c>
      <c r="DD59" s="37">
        <v>2005</v>
      </c>
      <c r="DE59" s="33">
        <f t="shared" si="35"/>
        <v>0</v>
      </c>
      <c r="DF59" s="36">
        <f t="shared" si="36"/>
        <v>0</v>
      </c>
      <c r="DG59" s="37">
        <v>2006</v>
      </c>
      <c r="DH59" s="33">
        <f t="shared" si="37"/>
        <v>0</v>
      </c>
      <c r="DI59" s="36">
        <f t="shared" si="38"/>
        <v>0</v>
      </c>
      <c r="DJ59" s="37">
        <v>2007</v>
      </c>
      <c r="DK59" s="33">
        <f t="shared" si="39"/>
        <v>0</v>
      </c>
      <c r="DL59" s="36">
        <f t="shared" si="40"/>
        <v>0</v>
      </c>
      <c r="DM59" s="37">
        <v>2008</v>
      </c>
      <c r="DN59" s="33">
        <f t="shared" si="41"/>
        <v>0</v>
      </c>
      <c r="DO59" s="36">
        <f t="shared" si="42"/>
        <v>0</v>
      </c>
      <c r="DP59" s="37">
        <v>2009</v>
      </c>
      <c r="DQ59" s="33">
        <f t="shared" si="43"/>
        <v>0</v>
      </c>
      <c r="DR59" s="36">
        <f t="shared" si="44"/>
        <v>0</v>
      </c>
      <c r="DS59" s="37">
        <v>2010</v>
      </c>
      <c r="DT59" s="33">
        <f t="shared" si="45"/>
        <v>0</v>
      </c>
      <c r="DU59" s="36">
        <f t="shared" si="46"/>
        <v>0</v>
      </c>
      <c r="DV59" s="37">
        <v>2011</v>
      </c>
      <c r="DW59" s="33">
        <f t="shared" si="47"/>
        <v>0</v>
      </c>
      <c r="DX59" s="36">
        <f t="shared" si="48"/>
        <v>0</v>
      </c>
      <c r="DY59" s="37">
        <v>2012</v>
      </c>
      <c r="DZ59" s="33">
        <f t="shared" si="49"/>
        <v>0</v>
      </c>
      <c r="EA59" s="34"/>
      <c r="EB59" s="32">
        <f>B59</f>
        <v>6</v>
      </c>
      <c r="EC59" s="32" t="str">
        <f>D59</f>
        <v>m</v>
      </c>
      <c r="ED59" s="32" t="str">
        <f>F59</f>
        <v>LR</v>
      </c>
      <c r="EE59" s="34"/>
      <c r="EF59" s="32">
        <f>B59</f>
        <v>6</v>
      </c>
      <c r="EG59" s="32">
        <f t="shared" si="76"/>
        <v>2</v>
      </c>
      <c r="EH59" s="32">
        <f t="shared" si="77"/>
        <v>2</v>
      </c>
      <c r="EL59" s="12">
        <f t="shared" si="78"/>
        <v>6</v>
      </c>
      <c r="EM59" s="12">
        <f t="shared" si="79"/>
        <v>2</v>
      </c>
      <c r="EN59" s="12">
        <f t="shared" si="80"/>
        <v>2</v>
      </c>
      <c r="EO59">
        <f t="shared" si="111"/>
        <v>0</v>
      </c>
      <c r="EP59">
        <f t="shared" si="112"/>
        <v>2001</v>
      </c>
      <c r="EQ59">
        <f t="shared" si="113"/>
        <v>0</v>
      </c>
    </row>
    <row r="60" spans="1:147" x14ac:dyDescent="0.25">
      <c r="A60" s="12">
        <v>762</v>
      </c>
      <c r="B60" s="17">
        <f t="shared" si="117"/>
        <v>5</v>
      </c>
      <c r="C60" s="14">
        <v>589</v>
      </c>
      <c r="D60" s="14" t="s">
        <v>94</v>
      </c>
      <c r="E60" s="3"/>
      <c r="F60" s="3" t="s">
        <v>0</v>
      </c>
      <c r="G60" s="3">
        <v>2</v>
      </c>
      <c r="H60" s="3">
        <v>2009</v>
      </c>
      <c r="I60" s="3" t="s">
        <v>92</v>
      </c>
      <c r="J60" s="5">
        <v>0.4</v>
      </c>
      <c r="K60" s="3">
        <v>0.47000000000000003</v>
      </c>
      <c r="L60" s="3">
        <v>1</v>
      </c>
      <c r="M60" s="26">
        <f t="shared" si="97"/>
        <v>0.43500000000000005</v>
      </c>
      <c r="N60" s="26">
        <f t="shared" si="118"/>
        <v>0.88500000000000001</v>
      </c>
      <c r="O60" s="20">
        <v>3</v>
      </c>
      <c r="P60" s="24" t="s">
        <v>146</v>
      </c>
      <c r="Q60" s="5">
        <v>0.45</v>
      </c>
      <c r="R60" s="3">
        <v>0.51</v>
      </c>
      <c r="S60" s="5">
        <v>0.77</v>
      </c>
      <c r="T60" s="3">
        <v>0.92</v>
      </c>
      <c r="U60" s="5"/>
      <c r="V60" s="3"/>
      <c r="W60" s="5"/>
      <c r="X60" s="3"/>
      <c r="Y60" s="5"/>
      <c r="Z60" s="3"/>
      <c r="AA60" s="5"/>
      <c r="AB60" s="3"/>
      <c r="AC60" s="5"/>
      <c r="AD60" s="3"/>
      <c r="AE60" s="5"/>
      <c r="AF60" s="3"/>
      <c r="AG60" s="5"/>
      <c r="AH60" s="3"/>
      <c r="AI60" s="5">
        <v>0.82000000000000006</v>
      </c>
      <c r="AJ60" s="3">
        <v>0.95000000000000007</v>
      </c>
      <c r="AK60" s="9">
        <f t="shared" si="54"/>
        <v>0</v>
      </c>
      <c r="AL60" s="9">
        <f t="shared" si="55"/>
        <v>0</v>
      </c>
      <c r="AM60" s="9">
        <f t="shared" si="56"/>
        <v>0</v>
      </c>
      <c r="AN60" s="9">
        <f t="shared" si="57"/>
        <v>0.48</v>
      </c>
      <c r="AO60" s="9">
        <f t="shared" si="58"/>
        <v>0.84499999999999997</v>
      </c>
      <c r="AP60" s="9">
        <f t="shared" si="59"/>
        <v>0</v>
      </c>
      <c r="AQ60" s="9">
        <f t="shared" si="60"/>
        <v>0</v>
      </c>
      <c r="AR60" s="9">
        <f t="shared" si="61"/>
        <v>0</v>
      </c>
      <c r="AS60" s="9">
        <f t="shared" si="62"/>
        <v>0</v>
      </c>
      <c r="AT60" s="9">
        <f t="shared" si="63"/>
        <v>0</v>
      </c>
      <c r="AU60" s="9">
        <f t="shared" si="64"/>
        <v>0</v>
      </c>
      <c r="AV60" s="7">
        <f>IF($N60&gt;0,$C60*AK60/$N60,0)</f>
        <v>0</v>
      </c>
      <c r="AW60" s="7">
        <f>IF($N60&gt;0,$C60*AL60/$N60,0)</f>
        <v>0</v>
      </c>
      <c r="AX60" s="7">
        <f>IF($N60&gt;0,$C60*AM60/$N60,0)</f>
        <v>0</v>
      </c>
      <c r="AY60" s="7">
        <f>IF($N60&gt;0,$C60*AN60/$N60,0)</f>
        <v>319.45762711864404</v>
      </c>
      <c r="AZ60" s="7">
        <f>IF($N60&gt;0,$C60*AO60/$N60,0)</f>
        <v>562.37853107344631</v>
      </c>
      <c r="BA60" s="7">
        <f>IF($N60&gt;0,$C60*AP60/$N60,0)</f>
        <v>0</v>
      </c>
      <c r="BB60" s="7">
        <f>IF($N60&gt;0,$C60*AQ60/$N60,0)</f>
        <v>0</v>
      </c>
      <c r="BC60" s="7">
        <f>IF($N60&gt;0,$C60*AR60/$N60,0)</f>
        <v>0</v>
      </c>
      <c r="BD60" s="7">
        <f>IF($N60&gt;0,$C60*AS60/$N60,0)</f>
        <v>0</v>
      </c>
      <c r="BE60" s="7">
        <f>IF($N60&gt;0,$C60*AT60/$N60,0)</f>
        <v>0</v>
      </c>
      <c r="BF60" s="7">
        <f>IF($N60&gt;0,$C60*AU60/$N60,0)</f>
        <v>0</v>
      </c>
      <c r="BG60" s="11">
        <f t="shared" si="116"/>
        <v>0</v>
      </c>
      <c r="BH60" s="11">
        <f t="shared" si="86"/>
        <v>0</v>
      </c>
      <c r="BI60" s="11">
        <f t="shared" si="87"/>
        <v>0</v>
      </c>
      <c r="BJ60" s="11">
        <f t="shared" si="88"/>
        <v>0.76041666666666674</v>
      </c>
      <c r="BK60" s="11">
        <f t="shared" si="89"/>
        <v>0</v>
      </c>
      <c r="BL60" s="11">
        <f t="shared" si="90"/>
        <v>0</v>
      </c>
      <c r="BM60" s="11">
        <f t="shared" si="91"/>
        <v>0</v>
      </c>
      <c r="BN60" s="11">
        <f t="shared" si="92"/>
        <v>0</v>
      </c>
      <c r="BO60" s="11">
        <f t="shared" si="93"/>
        <v>0</v>
      </c>
      <c r="BP60" s="11">
        <f t="shared" si="94"/>
        <v>0</v>
      </c>
      <c r="BQ60" s="30">
        <f t="shared" si="98"/>
        <v>0</v>
      </c>
      <c r="BR60" s="30">
        <f t="shared" si="99"/>
        <v>0</v>
      </c>
      <c r="BS60" s="30">
        <f t="shared" si="100"/>
        <v>0</v>
      </c>
      <c r="BT60" s="30">
        <f t="shared" si="101"/>
        <v>0</v>
      </c>
      <c r="BU60" s="30">
        <f t="shared" si="102"/>
        <v>0</v>
      </c>
      <c r="BV60" s="30">
        <f t="shared" si="103"/>
        <v>0</v>
      </c>
      <c r="BW60" s="30">
        <f t="shared" si="104"/>
        <v>0</v>
      </c>
      <c r="BX60" s="30">
        <f t="shared" si="105"/>
        <v>319.45762711864404</v>
      </c>
      <c r="BY60" s="30">
        <f t="shared" si="106"/>
        <v>562.37853107344631</v>
      </c>
      <c r="BZ60" s="30">
        <f t="shared" si="107"/>
        <v>0</v>
      </c>
      <c r="CA60" s="30">
        <f t="shared" si="108"/>
        <v>0</v>
      </c>
      <c r="CB60" s="30">
        <f t="shared" si="109"/>
        <v>0</v>
      </c>
      <c r="CC60" s="30">
        <f t="shared" si="110"/>
        <v>0</v>
      </c>
      <c r="CD60" s="28">
        <f t="shared" si="75"/>
        <v>0</v>
      </c>
      <c r="CE60" s="28">
        <f t="shared" si="15"/>
        <v>0</v>
      </c>
      <c r="CF60" s="28">
        <f t="shared" si="16"/>
        <v>0</v>
      </c>
      <c r="CG60" s="28">
        <f t="shared" si="17"/>
        <v>0</v>
      </c>
      <c r="CH60" s="28">
        <f t="shared" si="18"/>
        <v>0</v>
      </c>
      <c r="CI60" s="28">
        <f t="shared" si="19"/>
        <v>0</v>
      </c>
      <c r="CJ60" s="28">
        <f t="shared" si="20"/>
        <v>0</v>
      </c>
      <c r="CK60" s="28">
        <f t="shared" si="21"/>
        <v>0.76041666666666674</v>
      </c>
      <c r="CL60" s="28">
        <f t="shared" si="22"/>
        <v>0</v>
      </c>
      <c r="CM60" s="28">
        <f t="shared" si="23"/>
        <v>0</v>
      </c>
      <c r="CN60" s="28">
        <f t="shared" si="24"/>
        <v>0</v>
      </c>
      <c r="CO60" s="28">
        <f t="shared" si="25"/>
        <v>0</v>
      </c>
      <c r="CQ60" s="36">
        <f t="shared" si="26"/>
        <v>0</v>
      </c>
      <c r="CR60" s="37">
        <v>2001</v>
      </c>
      <c r="CS60" s="33">
        <f t="shared" si="27"/>
        <v>0</v>
      </c>
      <c r="CT60" s="36">
        <f t="shared" si="28"/>
        <v>0</v>
      </c>
      <c r="CU60" s="37">
        <v>2002</v>
      </c>
      <c r="CV60" s="33">
        <f t="shared" si="29"/>
        <v>0</v>
      </c>
      <c r="CW60" s="36">
        <f t="shared" si="30"/>
        <v>0</v>
      </c>
      <c r="CX60" s="37">
        <v>2003</v>
      </c>
      <c r="CY60" s="33">
        <f t="shared" si="31"/>
        <v>0</v>
      </c>
      <c r="CZ60" s="36">
        <f t="shared" si="32"/>
        <v>0</v>
      </c>
      <c r="DA60" s="37">
        <v>2004</v>
      </c>
      <c r="DB60" s="33">
        <f t="shared" si="33"/>
        <v>0</v>
      </c>
      <c r="DC60" s="36">
        <f t="shared" si="34"/>
        <v>0</v>
      </c>
      <c r="DD60" s="37">
        <v>2005</v>
      </c>
      <c r="DE60" s="33">
        <f t="shared" si="35"/>
        <v>0</v>
      </c>
      <c r="DF60" s="36">
        <f t="shared" si="36"/>
        <v>0</v>
      </c>
      <c r="DG60" s="37">
        <v>2006</v>
      </c>
      <c r="DH60" s="33">
        <f t="shared" si="37"/>
        <v>0</v>
      </c>
      <c r="DI60" s="36">
        <f t="shared" si="38"/>
        <v>0</v>
      </c>
      <c r="DJ60" s="37">
        <v>2007</v>
      </c>
      <c r="DK60" s="33">
        <f t="shared" si="39"/>
        <v>0</v>
      </c>
      <c r="DL60" s="36">
        <f t="shared" si="40"/>
        <v>0.76041666666666674</v>
      </c>
      <c r="DM60" s="37">
        <v>2008</v>
      </c>
      <c r="DN60" s="33">
        <f t="shared" si="41"/>
        <v>5</v>
      </c>
      <c r="DO60" s="36">
        <f t="shared" si="42"/>
        <v>0</v>
      </c>
      <c r="DP60" s="37">
        <v>2009</v>
      </c>
      <c r="DQ60" s="33">
        <f t="shared" si="43"/>
        <v>0</v>
      </c>
      <c r="DR60" s="36">
        <f t="shared" si="44"/>
        <v>0</v>
      </c>
      <c r="DS60" s="37">
        <v>2010</v>
      </c>
      <c r="DT60" s="33">
        <f t="shared" si="45"/>
        <v>0</v>
      </c>
      <c r="DU60" s="36">
        <f t="shared" si="46"/>
        <v>0</v>
      </c>
      <c r="DV60" s="37">
        <v>2011</v>
      </c>
      <c r="DW60" s="33">
        <f t="shared" si="47"/>
        <v>0</v>
      </c>
      <c r="DX60" s="36">
        <f t="shared" si="48"/>
        <v>0</v>
      </c>
      <c r="DY60" s="37">
        <v>2012</v>
      </c>
      <c r="DZ60" s="33">
        <f t="shared" si="49"/>
        <v>0</v>
      </c>
      <c r="EA60" s="34"/>
      <c r="EB60" s="32">
        <f>B60</f>
        <v>5</v>
      </c>
      <c r="EC60" s="32" t="str">
        <f>D60</f>
        <v>m</v>
      </c>
      <c r="ED60" s="32" t="str">
        <f>F60</f>
        <v>LR</v>
      </c>
      <c r="EE60" s="34"/>
      <c r="EF60" s="32">
        <f>B60</f>
        <v>5</v>
      </c>
      <c r="EG60" s="32">
        <f t="shared" si="76"/>
        <v>2</v>
      </c>
      <c r="EH60" s="32">
        <f t="shared" si="77"/>
        <v>2</v>
      </c>
      <c r="EL60" s="12">
        <f t="shared" si="78"/>
        <v>5</v>
      </c>
      <c r="EM60" s="12">
        <f t="shared" si="79"/>
        <v>2</v>
      </c>
      <c r="EN60" s="12">
        <f t="shared" si="80"/>
        <v>2</v>
      </c>
      <c r="EO60">
        <f t="shared" si="111"/>
        <v>0</v>
      </c>
      <c r="EP60">
        <f t="shared" si="112"/>
        <v>2001</v>
      </c>
      <c r="EQ60">
        <f t="shared" si="113"/>
        <v>0</v>
      </c>
    </row>
    <row r="61" spans="1:147" x14ac:dyDescent="0.25">
      <c r="A61" s="12" t="s">
        <v>97</v>
      </c>
      <c r="B61" s="17">
        <f t="shared" si="117"/>
        <v>7</v>
      </c>
      <c r="C61" s="14">
        <v>669</v>
      </c>
      <c r="D61" s="14" t="s">
        <v>94</v>
      </c>
      <c r="E61" s="3"/>
      <c r="F61" s="3" t="s">
        <v>0</v>
      </c>
      <c r="G61" s="3">
        <v>2</v>
      </c>
      <c r="H61" s="3">
        <v>2013</v>
      </c>
      <c r="I61" s="3" t="s">
        <v>92</v>
      </c>
      <c r="J61" s="5">
        <v>0.37000000000000005</v>
      </c>
      <c r="K61" s="3">
        <v>0.51</v>
      </c>
      <c r="L61" s="3"/>
      <c r="M61" s="26">
        <f t="shared" si="97"/>
        <v>0.44000000000000006</v>
      </c>
      <c r="N61" s="26">
        <f t="shared" si="118"/>
        <v>0.88500000000000001</v>
      </c>
      <c r="O61" s="20">
        <v>3</v>
      </c>
      <c r="P61" s="24" t="s">
        <v>146</v>
      </c>
      <c r="Q61" s="5">
        <v>0.46</v>
      </c>
      <c r="R61" s="3">
        <v>0.64000000000000012</v>
      </c>
      <c r="S61" s="5">
        <v>0.54</v>
      </c>
      <c r="T61" s="3">
        <v>0.76000000000000012</v>
      </c>
      <c r="U61" s="5">
        <v>0.66000000000000014</v>
      </c>
      <c r="V61" s="3">
        <v>0.89000000000000012</v>
      </c>
      <c r="W61" s="5">
        <v>0.71000000000000008</v>
      </c>
      <c r="X61" s="3">
        <v>0.97</v>
      </c>
      <c r="Y61" s="5"/>
      <c r="Z61" s="3"/>
      <c r="AA61" s="5"/>
      <c r="AB61" s="3"/>
      <c r="AC61" s="5"/>
      <c r="AD61" s="3"/>
      <c r="AE61" s="5"/>
      <c r="AF61" s="3"/>
      <c r="AG61" s="5"/>
      <c r="AH61" s="3"/>
      <c r="AI61" s="5">
        <v>0.7400000000000001</v>
      </c>
      <c r="AJ61" s="3">
        <v>1.03</v>
      </c>
      <c r="AK61" s="9">
        <f t="shared" si="54"/>
        <v>0</v>
      </c>
      <c r="AL61" s="9">
        <f t="shared" si="55"/>
        <v>0</v>
      </c>
      <c r="AM61" s="9">
        <f t="shared" si="56"/>
        <v>0</v>
      </c>
      <c r="AN61" s="9">
        <f t="shared" si="57"/>
        <v>0.55000000000000004</v>
      </c>
      <c r="AO61" s="9">
        <f t="shared" si="58"/>
        <v>0.65000000000000013</v>
      </c>
      <c r="AP61" s="9">
        <f t="shared" si="59"/>
        <v>0.77500000000000013</v>
      </c>
      <c r="AQ61" s="9">
        <f t="shared" si="60"/>
        <v>0.84000000000000008</v>
      </c>
      <c r="AR61" s="9">
        <f t="shared" si="61"/>
        <v>0</v>
      </c>
      <c r="AS61" s="9">
        <f t="shared" si="62"/>
        <v>0</v>
      </c>
      <c r="AT61" s="9">
        <f t="shared" si="63"/>
        <v>0</v>
      </c>
      <c r="AU61" s="9">
        <f t="shared" si="64"/>
        <v>0</v>
      </c>
      <c r="AV61" s="7">
        <f>IF($N61&gt;0,$C61*AK61/$N61,0)</f>
        <v>0</v>
      </c>
      <c r="AW61" s="7">
        <f>IF($N61&gt;0,$C61*AL61/$N61,0)</f>
        <v>0</v>
      </c>
      <c r="AX61" s="7">
        <f>IF($N61&gt;0,$C61*AM61/$N61,0)</f>
        <v>0</v>
      </c>
      <c r="AY61" s="7">
        <f>IF($N61&gt;0,$C61*AN61/$N61,0)</f>
        <v>415.76271186440681</v>
      </c>
      <c r="AZ61" s="7">
        <f>IF($N61&gt;0,$C61*AO61/$N61,0)</f>
        <v>491.3559322033899</v>
      </c>
      <c r="BA61" s="7">
        <f>IF($N61&gt;0,$C61*AP61/$N61,0)</f>
        <v>585.84745762711884</v>
      </c>
      <c r="BB61" s="7">
        <f>IF($N61&gt;0,$C61*AQ61/$N61,0)</f>
        <v>634.98305084745766</v>
      </c>
      <c r="BC61" s="7">
        <f>IF($N61&gt;0,$C61*AR61/$N61,0)</f>
        <v>0</v>
      </c>
      <c r="BD61" s="7">
        <f>IF($N61&gt;0,$C61*AS61/$N61,0)</f>
        <v>0</v>
      </c>
      <c r="BE61" s="7">
        <f>IF($N61&gt;0,$C61*AT61/$N61,0)</f>
        <v>0</v>
      </c>
      <c r="BF61" s="7">
        <f>IF($N61&gt;0,$C61*AU61/$N61,0)</f>
        <v>0</v>
      </c>
      <c r="BG61" s="11">
        <f>IF(AV61&gt;0,IF(AW61&gt;0,(AW61-AV61)/AV61,0),0)</f>
        <v>0</v>
      </c>
      <c r="BH61" s="11">
        <f t="shared" si="86"/>
        <v>0</v>
      </c>
      <c r="BI61" s="11">
        <f t="shared" si="87"/>
        <v>0</v>
      </c>
      <c r="BJ61" s="11">
        <f t="shared" si="88"/>
        <v>0.18181818181818191</v>
      </c>
      <c r="BK61" s="11">
        <f t="shared" si="89"/>
        <v>0.19230769230769254</v>
      </c>
      <c r="BL61" s="11">
        <f t="shared" si="90"/>
        <v>8.3870967741935171E-2</v>
      </c>
      <c r="BM61" s="11">
        <f t="shared" si="91"/>
        <v>0</v>
      </c>
      <c r="BN61" s="11">
        <f t="shared" si="92"/>
        <v>0</v>
      </c>
      <c r="BO61" s="11">
        <f t="shared" si="93"/>
        <v>0</v>
      </c>
      <c r="BP61" s="11">
        <f t="shared" si="94"/>
        <v>0</v>
      </c>
      <c r="BQ61" s="30">
        <f t="shared" si="98"/>
        <v>0</v>
      </c>
      <c r="BR61" s="30">
        <f t="shared" si="99"/>
        <v>0</v>
      </c>
      <c r="BS61" s="30">
        <f t="shared" si="100"/>
        <v>0</v>
      </c>
      <c r="BT61" s="30">
        <f t="shared" si="101"/>
        <v>0</v>
      </c>
      <c r="BU61" s="30">
        <f t="shared" si="102"/>
        <v>0</v>
      </c>
      <c r="BV61" s="30">
        <f t="shared" si="103"/>
        <v>0</v>
      </c>
      <c r="BW61" s="30">
        <f t="shared" si="104"/>
        <v>0</v>
      </c>
      <c r="BX61" s="30">
        <f t="shared" si="105"/>
        <v>0</v>
      </c>
      <c r="BY61" s="30">
        <f t="shared" si="106"/>
        <v>0</v>
      </c>
      <c r="BZ61" s="30">
        <f t="shared" si="107"/>
        <v>415.76271186440681</v>
      </c>
      <c r="CA61" s="30">
        <f t="shared" si="108"/>
        <v>491.3559322033899</v>
      </c>
      <c r="CB61" s="30">
        <f t="shared" si="109"/>
        <v>585.84745762711884</v>
      </c>
      <c r="CC61" s="30">
        <f t="shared" si="110"/>
        <v>634.98305084745766</v>
      </c>
      <c r="CD61" s="28">
        <f t="shared" si="75"/>
        <v>0</v>
      </c>
      <c r="CE61" s="28">
        <f t="shared" si="15"/>
        <v>0</v>
      </c>
      <c r="CF61" s="28">
        <f t="shared" si="16"/>
        <v>0</v>
      </c>
      <c r="CG61" s="28">
        <f t="shared" si="17"/>
        <v>0</v>
      </c>
      <c r="CH61" s="28">
        <f t="shared" si="18"/>
        <v>0</v>
      </c>
      <c r="CI61" s="28">
        <f t="shared" si="19"/>
        <v>0</v>
      </c>
      <c r="CJ61" s="28">
        <f t="shared" si="20"/>
        <v>0</v>
      </c>
      <c r="CK61" s="28">
        <f t="shared" si="21"/>
        <v>0</v>
      </c>
      <c r="CL61" s="28">
        <f t="shared" si="22"/>
        <v>0</v>
      </c>
      <c r="CM61" s="28">
        <f t="shared" si="23"/>
        <v>0.18181818181818191</v>
      </c>
      <c r="CN61" s="28">
        <f t="shared" si="24"/>
        <v>0.19230769230769254</v>
      </c>
      <c r="CO61" s="28">
        <f t="shared" si="25"/>
        <v>8.3870967741935171E-2</v>
      </c>
      <c r="CQ61" s="36">
        <f t="shared" si="26"/>
        <v>0</v>
      </c>
      <c r="CR61" s="37">
        <v>2001</v>
      </c>
      <c r="CS61" s="33">
        <f t="shared" si="27"/>
        <v>0</v>
      </c>
      <c r="CT61" s="36">
        <f t="shared" si="28"/>
        <v>0</v>
      </c>
      <c r="CU61" s="37">
        <v>2002</v>
      </c>
      <c r="CV61" s="33">
        <f t="shared" si="29"/>
        <v>0</v>
      </c>
      <c r="CW61" s="36">
        <f t="shared" si="30"/>
        <v>0</v>
      </c>
      <c r="CX61" s="37">
        <v>2003</v>
      </c>
      <c r="CY61" s="33">
        <f t="shared" si="31"/>
        <v>0</v>
      </c>
      <c r="CZ61" s="36">
        <f t="shared" si="32"/>
        <v>0</v>
      </c>
      <c r="DA61" s="37">
        <v>2004</v>
      </c>
      <c r="DB61" s="33">
        <f t="shared" si="33"/>
        <v>0</v>
      </c>
      <c r="DC61" s="36">
        <f t="shared" si="34"/>
        <v>0</v>
      </c>
      <c r="DD61" s="37">
        <v>2005</v>
      </c>
      <c r="DE61" s="33">
        <f t="shared" si="35"/>
        <v>0</v>
      </c>
      <c r="DF61" s="36">
        <f t="shared" si="36"/>
        <v>0</v>
      </c>
      <c r="DG61" s="37">
        <v>2006</v>
      </c>
      <c r="DH61" s="33">
        <f t="shared" si="37"/>
        <v>0</v>
      </c>
      <c r="DI61" s="36">
        <f t="shared" si="38"/>
        <v>0</v>
      </c>
      <c r="DJ61" s="37">
        <v>2007</v>
      </c>
      <c r="DK61" s="33">
        <f t="shared" si="39"/>
        <v>0</v>
      </c>
      <c r="DL61" s="36">
        <f t="shared" si="40"/>
        <v>0</v>
      </c>
      <c r="DM61" s="37">
        <v>2008</v>
      </c>
      <c r="DN61" s="33">
        <f t="shared" si="41"/>
        <v>0</v>
      </c>
      <c r="DO61" s="36">
        <f t="shared" si="42"/>
        <v>0</v>
      </c>
      <c r="DP61" s="37">
        <v>2009</v>
      </c>
      <c r="DQ61" s="33">
        <f t="shared" si="43"/>
        <v>0</v>
      </c>
      <c r="DR61" s="36">
        <f t="shared" si="44"/>
        <v>0.18181818181818191</v>
      </c>
      <c r="DS61" s="37">
        <v>2010</v>
      </c>
      <c r="DT61" s="33">
        <f t="shared" si="45"/>
        <v>5</v>
      </c>
      <c r="DU61" s="36">
        <f t="shared" si="46"/>
        <v>0.19230769230769254</v>
      </c>
      <c r="DV61" s="37">
        <v>2011</v>
      </c>
      <c r="DW61" s="33">
        <f t="shared" si="47"/>
        <v>6</v>
      </c>
      <c r="DX61" s="36">
        <f t="shared" si="48"/>
        <v>8.3870967741935171E-2</v>
      </c>
      <c r="DY61" s="37">
        <v>2012</v>
      </c>
      <c r="DZ61" s="33">
        <f t="shared" si="49"/>
        <v>7</v>
      </c>
      <c r="EA61" s="34"/>
      <c r="EB61" s="32">
        <f>B61</f>
        <v>7</v>
      </c>
      <c r="EC61" s="32" t="str">
        <f>D61</f>
        <v>m</v>
      </c>
      <c r="ED61" s="32" t="str">
        <f>F61</f>
        <v>LR</v>
      </c>
      <c r="EE61" s="34"/>
      <c r="EF61" s="32">
        <f>B61</f>
        <v>7</v>
      </c>
      <c r="EG61" s="32">
        <f t="shared" si="76"/>
        <v>2</v>
      </c>
      <c r="EH61" s="32">
        <f t="shared" si="77"/>
        <v>2</v>
      </c>
      <c r="EL61" s="12">
        <f t="shared" si="78"/>
        <v>7</v>
      </c>
      <c r="EM61" s="12">
        <f t="shared" si="79"/>
        <v>2</v>
      </c>
      <c r="EN61" s="12">
        <f t="shared" si="80"/>
        <v>2</v>
      </c>
      <c r="EO61">
        <f t="shared" si="111"/>
        <v>0</v>
      </c>
      <c r="EP61">
        <f t="shared" si="112"/>
        <v>2001</v>
      </c>
      <c r="EQ61">
        <f t="shared" si="113"/>
        <v>0</v>
      </c>
    </row>
    <row r="62" spans="1:147" x14ac:dyDescent="0.25">
      <c r="A62" s="12" t="s">
        <v>98</v>
      </c>
      <c r="B62" s="17">
        <f t="shared" si="117"/>
        <v>9</v>
      </c>
      <c r="C62" s="14">
        <v>710</v>
      </c>
      <c r="D62" s="14" t="s">
        <v>94</v>
      </c>
      <c r="E62" s="3"/>
      <c r="F62" s="3" t="s">
        <v>0</v>
      </c>
      <c r="G62" s="3">
        <v>2</v>
      </c>
      <c r="H62" s="3">
        <v>2013</v>
      </c>
      <c r="I62" s="3" t="s">
        <v>92</v>
      </c>
      <c r="J62" s="5">
        <v>0.41000000000000003</v>
      </c>
      <c r="K62" s="3">
        <v>0.47000000000000003</v>
      </c>
      <c r="L62" s="3">
        <v>2</v>
      </c>
      <c r="M62" s="26">
        <f t="shared" si="97"/>
        <v>0.44000000000000006</v>
      </c>
      <c r="N62" s="26">
        <f t="shared" si="118"/>
        <v>0.87000000000000011</v>
      </c>
      <c r="O62" s="20">
        <v>3</v>
      </c>
      <c r="P62" s="24" t="s">
        <v>146</v>
      </c>
      <c r="Q62" s="5">
        <v>0.47000000000000003</v>
      </c>
      <c r="R62" s="3">
        <v>0.56000000000000005</v>
      </c>
      <c r="S62" s="5">
        <v>0.54</v>
      </c>
      <c r="T62" s="3">
        <v>0.64000000000000012</v>
      </c>
      <c r="U62" s="5">
        <v>0.58000000000000007</v>
      </c>
      <c r="V62" s="3">
        <v>0.72000000000000008</v>
      </c>
      <c r="W62" s="5">
        <v>0.64000000000000012</v>
      </c>
      <c r="X62" s="3">
        <v>0.81</v>
      </c>
      <c r="Y62" s="5">
        <v>0.66000000000000014</v>
      </c>
      <c r="Z62" s="3">
        <v>0.91</v>
      </c>
      <c r="AA62" s="5">
        <v>0.68000000000000016</v>
      </c>
      <c r="AB62" s="3">
        <v>0.98</v>
      </c>
      <c r="AC62" s="5"/>
      <c r="AD62" s="3"/>
      <c r="AE62" s="5"/>
      <c r="AF62" s="3"/>
      <c r="AG62" s="5"/>
      <c r="AH62" s="3"/>
      <c r="AI62" s="5">
        <v>0.72000000000000008</v>
      </c>
      <c r="AJ62" s="3">
        <v>1.02</v>
      </c>
      <c r="AK62" s="9">
        <f t="shared" si="54"/>
        <v>0</v>
      </c>
      <c r="AL62" s="9">
        <f t="shared" si="55"/>
        <v>0</v>
      </c>
      <c r="AM62" s="9">
        <f t="shared" si="56"/>
        <v>0</v>
      </c>
      <c r="AN62" s="9">
        <f t="shared" si="57"/>
        <v>0.51500000000000001</v>
      </c>
      <c r="AO62" s="9">
        <f t="shared" si="58"/>
        <v>0.59000000000000008</v>
      </c>
      <c r="AP62" s="9">
        <f t="shared" si="59"/>
        <v>0.65000000000000013</v>
      </c>
      <c r="AQ62" s="9">
        <f t="shared" si="60"/>
        <v>0.72500000000000009</v>
      </c>
      <c r="AR62" s="9">
        <f t="shared" si="61"/>
        <v>0.78500000000000014</v>
      </c>
      <c r="AS62" s="9">
        <f t="shared" si="62"/>
        <v>0.83000000000000007</v>
      </c>
      <c r="AT62" s="9">
        <f t="shared" si="63"/>
        <v>0</v>
      </c>
      <c r="AU62" s="9">
        <f t="shared" si="64"/>
        <v>0</v>
      </c>
      <c r="AV62" s="7">
        <f>IF($N62&gt;0,$C62*AK62/$N62,0)</f>
        <v>0</v>
      </c>
      <c r="AW62" s="7">
        <f>IF($N62&gt;0,$C62*AL62/$N62,0)</f>
        <v>0</v>
      </c>
      <c r="AX62" s="7">
        <f>IF($N62&gt;0,$C62*AM62/$N62,0)</f>
        <v>0</v>
      </c>
      <c r="AY62" s="7">
        <f>IF($N62&gt;0,$C62*AN62/$N62,0)</f>
        <v>420.28735632183907</v>
      </c>
      <c r="AZ62" s="7">
        <f>IF($N62&gt;0,$C62*AO62/$N62,0)</f>
        <v>481.4942528735632</v>
      </c>
      <c r="BA62" s="7">
        <f>IF($N62&gt;0,$C62*AP62/$N62,0)</f>
        <v>530.45977011494256</v>
      </c>
      <c r="BB62" s="7">
        <f>IF($N62&gt;0,$C62*AQ62/$N62,0)</f>
        <v>591.66666666666674</v>
      </c>
      <c r="BC62" s="7">
        <f>IF($N62&gt;0,$C62*AR62/$N62,0)</f>
        <v>640.63218390804604</v>
      </c>
      <c r="BD62" s="7">
        <f>IF($N62&gt;0,$C62*AS62/$N62,0)</f>
        <v>677.35632183908046</v>
      </c>
      <c r="BE62" s="7">
        <f>IF($N62&gt;0,$C62*AT62/$N62,0)</f>
        <v>0</v>
      </c>
      <c r="BF62" s="7">
        <f>IF($N62&gt;0,$C62*AU62/$N62,0)</f>
        <v>0</v>
      </c>
      <c r="BG62" s="11">
        <f t="shared" ref="BG62:BG74" si="119">IF(AV62&gt;0,IF(AW62&gt;0,(AW62-AV62)/AV62,0),0)</f>
        <v>0</v>
      </c>
      <c r="BH62" s="11">
        <f t="shared" si="86"/>
        <v>0</v>
      </c>
      <c r="BI62" s="11">
        <f t="shared" si="87"/>
        <v>0</v>
      </c>
      <c r="BJ62" s="11">
        <f t="shared" si="88"/>
        <v>0.14563106796116504</v>
      </c>
      <c r="BK62" s="11">
        <f t="shared" si="89"/>
        <v>0.10169491525423739</v>
      </c>
      <c r="BL62" s="11">
        <f t="shared" si="90"/>
        <v>0.11538461538461546</v>
      </c>
      <c r="BM62" s="11">
        <f t="shared" si="91"/>
        <v>8.2758620689655144E-2</v>
      </c>
      <c r="BN62" s="11">
        <f t="shared" si="92"/>
        <v>5.7324840764331107E-2</v>
      </c>
      <c r="BO62" s="11">
        <f t="shared" si="93"/>
        <v>0</v>
      </c>
      <c r="BP62" s="11">
        <f t="shared" si="94"/>
        <v>0</v>
      </c>
      <c r="BQ62" s="30">
        <f t="shared" si="98"/>
        <v>0</v>
      </c>
      <c r="BR62" s="30">
        <f t="shared" si="99"/>
        <v>0</v>
      </c>
      <c r="BS62" s="30">
        <f t="shared" si="100"/>
        <v>0</v>
      </c>
      <c r="BT62" s="30">
        <f t="shared" si="101"/>
        <v>0</v>
      </c>
      <c r="BU62" s="30">
        <f t="shared" si="102"/>
        <v>0</v>
      </c>
      <c r="BV62" s="30">
        <f t="shared" si="103"/>
        <v>0</v>
      </c>
      <c r="BW62" s="30">
        <f t="shared" si="104"/>
        <v>0</v>
      </c>
      <c r="BX62" s="30">
        <f t="shared" si="105"/>
        <v>420.28735632183907</v>
      </c>
      <c r="BY62" s="30">
        <f t="shared" si="106"/>
        <v>481.4942528735632</v>
      </c>
      <c r="BZ62" s="30">
        <f t="shared" si="107"/>
        <v>530.45977011494256</v>
      </c>
      <c r="CA62" s="30">
        <f t="shared" si="108"/>
        <v>591.66666666666674</v>
      </c>
      <c r="CB62" s="30">
        <f t="shared" si="109"/>
        <v>640.63218390804604</v>
      </c>
      <c r="CC62" s="30">
        <f t="shared" si="110"/>
        <v>677.35632183908046</v>
      </c>
      <c r="CD62" s="28">
        <f t="shared" si="75"/>
        <v>0</v>
      </c>
      <c r="CE62" s="28">
        <f t="shared" si="15"/>
        <v>0</v>
      </c>
      <c r="CF62" s="28">
        <f t="shared" si="16"/>
        <v>0</v>
      </c>
      <c r="CG62" s="28">
        <f t="shared" si="17"/>
        <v>0</v>
      </c>
      <c r="CH62" s="28">
        <f t="shared" si="18"/>
        <v>0</v>
      </c>
      <c r="CI62" s="28">
        <f t="shared" si="19"/>
        <v>0</v>
      </c>
      <c r="CJ62" s="28">
        <f t="shared" si="20"/>
        <v>0</v>
      </c>
      <c r="CK62" s="28">
        <f t="shared" si="21"/>
        <v>0.14563106796116504</v>
      </c>
      <c r="CL62" s="28">
        <f t="shared" si="22"/>
        <v>0.10169491525423739</v>
      </c>
      <c r="CM62" s="28">
        <f t="shared" si="23"/>
        <v>0.11538461538461546</v>
      </c>
      <c r="CN62" s="28">
        <f t="shared" si="24"/>
        <v>8.2758620689655144E-2</v>
      </c>
      <c r="CO62" s="28">
        <f t="shared" si="25"/>
        <v>5.7324840764331107E-2</v>
      </c>
      <c r="CQ62" s="36">
        <f t="shared" si="26"/>
        <v>0</v>
      </c>
      <c r="CR62" s="37">
        <v>2001</v>
      </c>
      <c r="CS62" s="33">
        <f t="shared" si="27"/>
        <v>0</v>
      </c>
      <c r="CT62" s="36">
        <f t="shared" si="28"/>
        <v>0</v>
      </c>
      <c r="CU62" s="37">
        <v>2002</v>
      </c>
      <c r="CV62" s="33">
        <f t="shared" si="29"/>
        <v>0</v>
      </c>
      <c r="CW62" s="36">
        <f t="shared" si="30"/>
        <v>0</v>
      </c>
      <c r="CX62" s="37">
        <v>2003</v>
      </c>
      <c r="CY62" s="33">
        <f t="shared" si="31"/>
        <v>0</v>
      </c>
      <c r="CZ62" s="36">
        <f t="shared" si="32"/>
        <v>0</v>
      </c>
      <c r="DA62" s="37">
        <v>2004</v>
      </c>
      <c r="DB62" s="33">
        <f t="shared" si="33"/>
        <v>0</v>
      </c>
      <c r="DC62" s="36">
        <f t="shared" si="34"/>
        <v>0</v>
      </c>
      <c r="DD62" s="37">
        <v>2005</v>
      </c>
      <c r="DE62" s="33">
        <f t="shared" si="35"/>
        <v>0</v>
      </c>
      <c r="DF62" s="36">
        <f t="shared" si="36"/>
        <v>0</v>
      </c>
      <c r="DG62" s="37">
        <v>2006</v>
      </c>
      <c r="DH62" s="33">
        <f t="shared" si="37"/>
        <v>0</v>
      </c>
      <c r="DI62" s="36">
        <f t="shared" si="38"/>
        <v>0</v>
      </c>
      <c r="DJ62" s="37">
        <v>2007</v>
      </c>
      <c r="DK62" s="33">
        <f t="shared" si="39"/>
        <v>0</v>
      </c>
      <c r="DL62" s="36">
        <f t="shared" si="40"/>
        <v>0.14563106796116504</v>
      </c>
      <c r="DM62" s="37">
        <v>2008</v>
      </c>
      <c r="DN62" s="33">
        <f t="shared" si="41"/>
        <v>5</v>
      </c>
      <c r="DO62" s="36">
        <f t="shared" si="42"/>
        <v>0.10169491525423739</v>
      </c>
      <c r="DP62" s="37">
        <v>2009</v>
      </c>
      <c r="DQ62" s="33">
        <f t="shared" si="43"/>
        <v>6</v>
      </c>
      <c r="DR62" s="36">
        <f t="shared" si="44"/>
        <v>0.11538461538461546</v>
      </c>
      <c r="DS62" s="37">
        <v>2010</v>
      </c>
      <c r="DT62" s="33">
        <f t="shared" si="45"/>
        <v>7</v>
      </c>
      <c r="DU62" s="36">
        <f t="shared" si="46"/>
        <v>8.2758620689655144E-2</v>
      </c>
      <c r="DV62" s="37">
        <v>2011</v>
      </c>
      <c r="DW62" s="33">
        <f t="shared" si="47"/>
        <v>8</v>
      </c>
      <c r="DX62" s="36">
        <f t="shared" si="48"/>
        <v>5.7324840764331107E-2</v>
      </c>
      <c r="DY62" s="37">
        <v>2012</v>
      </c>
      <c r="DZ62" s="33">
        <f t="shared" si="49"/>
        <v>9</v>
      </c>
      <c r="EA62" s="34"/>
      <c r="EB62" s="32">
        <f>B62</f>
        <v>9</v>
      </c>
      <c r="EC62" s="32" t="str">
        <f>D62</f>
        <v>m</v>
      </c>
      <c r="ED62" s="32" t="str">
        <f>F62</f>
        <v>LR</v>
      </c>
      <c r="EE62" s="34"/>
      <c r="EF62" s="32">
        <f>B62</f>
        <v>9</v>
      </c>
      <c r="EG62" s="32">
        <f t="shared" si="76"/>
        <v>2</v>
      </c>
      <c r="EH62" s="32">
        <f t="shared" si="77"/>
        <v>2</v>
      </c>
      <c r="EL62" s="12">
        <f t="shared" si="78"/>
        <v>9</v>
      </c>
      <c r="EM62" s="12">
        <f t="shared" si="79"/>
        <v>2</v>
      </c>
      <c r="EN62" s="12">
        <f t="shared" si="80"/>
        <v>2</v>
      </c>
      <c r="EO62">
        <f t="shared" si="111"/>
        <v>0</v>
      </c>
      <c r="EP62">
        <f t="shared" si="112"/>
        <v>2001</v>
      </c>
      <c r="EQ62">
        <f t="shared" si="113"/>
        <v>0</v>
      </c>
    </row>
    <row r="63" spans="1:147" x14ac:dyDescent="0.25">
      <c r="A63" s="12" t="s">
        <v>99</v>
      </c>
      <c r="B63" s="17">
        <f t="shared" si="117"/>
        <v>7</v>
      </c>
      <c r="C63" s="14">
        <v>694</v>
      </c>
      <c r="D63" s="14" t="s">
        <v>94</v>
      </c>
      <c r="E63" s="3"/>
      <c r="F63" s="3" t="s">
        <v>0</v>
      </c>
      <c r="G63" s="3">
        <v>2</v>
      </c>
      <c r="H63" s="3">
        <v>2013</v>
      </c>
      <c r="I63" s="3" t="s">
        <v>92</v>
      </c>
      <c r="J63" s="5">
        <v>0.4</v>
      </c>
      <c r="K63" s="3">
        <v>0.51</v>
      </c>
      <c r="L63" s="3">
        <v>2</v>
      </c>
      <c r="M63" s="26">
        <f t="shared" si="97"/>
        <v>0.45500000000000002</v>
      </c>
      <c r="N63" s="26">
        <f t="shared" si="118"/>
        <v>0.83499999999999996</v>
      </c>
      <c r="O63" s="20">
        <v>3</v>
      </c>
      <c r="P63" s="24" t="s">
        <v>146</v>
      </c>
      <c r="Q63" s="5">
        <v>0.47000000000000003</v>
      </c>
      <c r="R63" s="3">
        <v>0.62000000000000011</v>
      </c>
      <c r="S63" s="5">
        <v>0.60000000000000009</v>
      </c>
      <c r="T63" s="3">
        <v>0.84000000000000008</v>
      </c>
      <c r="U63" s="5">
        <v>0.64000000000000012</v>
      </c>
      <c r="V63" s="3">
        <v>0.89000000000000012</v>
      </c>
      <c r="W63" s="5">
        <v>0.67000000000000015</v>
      </c>
      <c r="X63" s="3">
        <v>0.94000000000000006</v>
      </c>
      <c r="Y63" s="5"/>
      <c r="Z63" s="3"/>
      <c r="AA63" s="5"/>
      <c r="AB63" s="3"/>
      <c r="AC63" s="5"/>
      <c r="AD63" s="3"/>
      <c r="AE63" s="5"/>
      <c r="AF63" s="3"/>
      <c r="AG63" s="5"/>
      <c r="AH63" s="3"/>
      <c r="AI63" s="5">
        <v>0.70000000000000007</v>
      </c>
      <c r="AJ63" s="3">
        <v>0.97</v>
      </c>
      <c r="AK63" s="9">
        <f t="shared" si="54"/>
        <v>0</v>
      </c>
      <c r="AL63" s="9">
        <f t="shared" si="55"/>
        <v>0</v>
      </c>
      <c r="AM63" s="9">
        <f t="shared" si="56"/>
        <v>0</v>
      </c>
      <c r="AN63" s="9">
        <f t="shared" si="57"/>
        <v>0.54500000000000004</v>
      </c>
      <c r="AO63" s="9">
        <f t="shared" si="58"/>
        <v>0.72000000000000008</v>
      </c>
      <c r="AP63" s="9">
        <f t="shared" si="59"/>
        <v>0.76500000000000012</v>
      </c>
      <c r="AQ63" s="9">
        <f t="shared" si="60"/>
        <v>0.80500000000000016</v>
      </c>
      <c r="AR63" s="9">
        <f t="shared" si="61"/>
        <v>0</v>
      </c>
      <c r="AS63" s="9">
        <f t="shared" si="62"/>
        <v>0</v>
      </c>
      <c r="AT63" s="9">
        <f t="shared" si="63"/>
        <v>0</v>
      </c>
      <c r="AU63" s="9">
        <f t="shared" si="64"/>
        <v>0</v>
      </c>
      <c r="AV63" s="7">
        <f>IF($N63&gt;0,$C63*AK63/$N63,0)</f>
        <v>0</v>
      </c>
      <c r="AW63" s="7">
        <f>IF($N63&gt;0,$C63*AL63/$N63,0)</f>
        <v>0</v>
      </c>
      <c r="AX63" s="7">
        <f>IF($N63&gt;0,$C63*AM63/$N63,0)</f>
        <v>0</v>
      </c>
      <c r="AY63" s="7">
        <f>IF($N63&gt;0,$C63*AN63/$N63,0)</f>
        <v>452.97005988023955</v>
      </c>
      <c r="AZ63" s="7">
        <f>IF($N63&gt;0,$C63*AO63/$N63,0)</f>
        <v>598.41916167664681</v>
      </c>
      <c r="BA63" s="7">
        <f>IF($N63&gt;0,$C63*AP63/$N63,0)</f>
        <v>635.82035928143728</v>
      </c>
      <c r="BB63" s="7">
        <f>IF($N63&gt;0,$C63*AQ63/$N63,0)</f>
        <v>669.06586826347313</v>
      </c>
      <c r="BC63" s="7">
        <f>IF($N63&gt;0,$C63*AR63/$N63,0)</f>
        <v>0</v>
      </c>
      <c r="BD63" s="7">
        <f>IF($N63&gt;0,$C63*AS63/$N63,0)</f>
        <v>0</v>
      </c>
      <c r="BE63" s="7">
        <f>IF($N63&gt;0,$C63*AT63/$N63,0)</f>
        <v>0</v>
      </c>
      <c r="BF63" s="7">
        <f>IF($N63&gt;0,$C63*AU63/$N63,0)</f>
        <v>0</v>
      </c>
      <c r="BG63" s="11">
        <f t="shared" si="119"/>
        <v>0</v>
      </c>
      <c r="BH63" s="11">
        <f t="shared" si="86"/>
        <v>0</v>
      </c>
      <c r="BI63" s="11">
        <f t="shared" si="87"/>
        <v>0</v>
      </c>
      <c r="BJ63" s="11">
        <f t="shared" si="88"/>
        <v>0.32110091743119279</v>
      </c>
      <c r="BK63" s="11">
        <f t="shared" si="89"/>
        <v>6.2500000000000069E-2</v>
      </c>
      <c r="BL63" s="11">
        <f t="shared" si="90"/>
        <v>5.2287581699346282E-2</v>
      </c>
      <c r="BM63" s="11">
        <f t="shared" si="91"/>
        <v>0</v>
      </c>
      <c r="BN63" s="11">
        <f t="shared" si="92"/>
        <v>0</v>
      </c>
      <c r="BO63" s="11">
        <f t="shared" si="93"/>
        <v>0</v>
      </c>
      <c r="BP63" s="11">
        <f t="shared" si="94"/>
        <v>0</v>
      </c>
      <c r="BQ63" s="30">
        <f t="shared" si="98"/>
        <v>0</v>
      </c>
      <c r="BR63" s="30">
        <f t="shared" si="99"/>
        <v>0</v>
      </c>
      <c r="BS63" s="30">
        <f t="shared" si="100"/>
        <v>0</v>
      </c>
      <c r="BT63" s="30">
        <f t="shared" si="101"/>
        <v>0</v>
      </c>
      <c r="BU63" s="30">
        <f t="shared" si="102"/>
        <v>0</v>
      </c>
      <c r="BV63" s="30">
        <f t="shared" si="103"/>
        <v>0</v>
      </c>
      <c r="BW63" s="30">
        <f t="shared" si="104"/>
        <v>0</v>
      </c>
      <c r="BX63" s="30">
        <f t="shared" si="105"/>
        <v>0</v>
      </c>
      <c r="BY63" s="30">
        <f t="shared" si="106"/>
        <v>0</v>
      </c>
      <c r="BZ63" s="30">
        <f t="shared" si="107"/>
        <v>452.97005988023955</v>
      </c>
      <c r="CA63" s="30">
        <f t="shared" si="108"/>
        <v>598.41916167664681</v>
      </c>
      <c r="CB63" s="30">
        <f t="shared" si="109"/>
        <v>635.82035928143728</v>
      </c>
      <c r="CC63" s="30">
        <f t="shared" si="110"/>
        <v>669.06586826347313</v>
      </c>
      <c r="CD63" s="28">
        <f t="shared" si="75"/>
        <v>0</v>
      </c>
      <c r="CE63" s="28">
        <f t="shared" si="15"/>
        <v>0</v>
      </c>
      <c r="CF63" s="28">
        <f t="shared" si="16"/>
        <v>0</v>
      </c>
      <c r="CG63" s="28">
        <f t="shared" si="17"/>
        <v>0</v>
      </c>
      <c r="CH63" s="28">
        <f t="shared" si="18"/>
        <v>0</v>
      </c>
      <c r="CI63" s="28">
        <f t="shared" si="19"/>
        <v>0</v>
      </c>
      <c r="CJ63" s="28">
        <f t="shared" si="20"/>
        <v>0</v>
      </c>
      <c r="CK63" s="28">
        <f t="shared" si="21"/>
        <v>0</v>
      </c>
      <c r="CL63" s="28">
        <f t="shared" si="22"/>
        <v>0</v>
      </c>
      <c r="CM63" s="28">
        <f t="shared" si="23"/>
        <v>0.32110091743119279</v>
      </c>
      <c r="CN63" s="28">
        <f t="shared" si="24"/>
        <v>6.2500000000000069E-2</v>
      </c>
      <c r="CO63" s="28">
        <f t="shared" si="25"/>
        <v>5.2287581699346282E-2</v>
      </c>
      <c r="CQ63" s="36">
        <f t="shared" si="26"/>
        <v>0</v>
      </c>
      <c r="CR63" s="37">
        <v>2001</v>
      </c>
      <c r="CS63" s="33">
        <f t="shared" si="27"/>
        <v>0</v>
      </c>
      <c r="CT63" s="36">
        <f t="shared" si="28"/>
        <v>0</v>
      </c>
      <c r="CU63" s="37">
        <v>2002</v>
      </c>
      <c r="CV63" s="33">
        <f t="shared" si="29"/>
        <v>0</v>
      </c>
      <c r="CW63" s="36">
        <f t="shared" si="30"/>
        <v>0</v>
      </c>
      <c r="CX63" s="37">
        <v>2003</v>
      </c>
      <c r="CY63" s="33">
        <f t="shared" si="31"/>
        <v>0</v>
      </c>
      <c r="CZ63" s="36">
        <f t="shared" si="32"/>
        <v>0</v>
      </c>
      <c r="DA63" s="37">
        <v>2004</v>
      </c>
      <c r="DB63" s="33">
        <f t="shared" si="33"/>
        <v>0</v>
      </c>
      <c r="DC63" s="36">
        <f t="shared" si="34"/>
        <v>0</v>
      </c>
      <c r="DD63" s="37">
        <v>2005</v>
      </c>
      <c r="DE63" s="33">
        <f t="shared" si="35"/>
        <v>0</v>
      </c>
      <c r="DF63" s="36">
        <f t="shared" si="36"/>
        <v>0</v>
      </c>
      <c r="DG63" s="37">
        <v>2006</v>
      </c>
      <c r="DH63" s="33">
        <f t="shared" si="37"/>
        <v>0</v>
      </c>
      <c r="DI63" s="36">
        <f t="shared" si="38"/>
        <v>0</v>
      </c>
      <c r="DJ63" s="37">
        <v>2007</v>
      </c>
      <c r="DK63" s="33">
        <f t="shared" si="39"/>
        <v>0</v>
      </c>
      <c r="DL63" s="36">
        <f t="shared" si="40"/>
        <v>0</v>
      </c>
      <c r="DM63" s="37">
        <v>2008</v>
      </c>
      <c r="DN63" s="33">
        <f t="shared" si="41"/>
        <v>0</v>
      </c>
      <c r="DO63" s="36">
        <f t="shared" si="42"/>
        <v>0</v>
      </c>
      <c r="DP63" s="37">
        <v>2009</v>
      </c>
      <c r="DQ63" s="33">
        <f t="shared" si="43"/>
        <v>0</v>
      </c>
      <c r="DR63" s="36">
        <f t="shared" si="44"/>
        <v>0.32110091743119279</v>
      </c>
      <c r="DS63" s="37">
        <v>2010</v>
      </c>
      <c r="DT63" s="33">
        <f t="shared" si="45"/>
        <v>5</v>
      </c>
      <c r="DU63" s="36">
        <f t="shared" si="46"/>
        <v>6.2500000000000069E-2</v>
      </c>
      <c r="DV63" s="37">
        <v>2011</v>
      </c>
      <c r="DW63" s="33">
        <f t="shared" si="47"/>
        <v>6</v>
      </c>
      <c r="DX63" s="36">
        <f t="shared" si="48"/>
        <v>5.2287581699346282E-2</v>
      </c>
      <c r="DY63" s="37">
        <v>2012</v>
      </c>
      <c r="DZ63" s="33">
        <f t="shared" si="49"/>
        <v>7</v>
      </c>
      <c r="EA63" s="34"/>
      <c r="EB63" s="32">
        <f>B63</f>
        <v>7</v>
      </c>
      <c r="EC63" s="32" t="str">
        <f>D63</f>
        <v>m</v>
      </c>
      <c r="ED63" s="32" t="str">
        <f>F63</f>
        <v>LR</v>
      </c>
      <c r="EE63" s="34"/>
      <c r="EF63" s="32">
        <f>B63</f>
        <v>7</v>
      </c>
      <c r="EG63" s="32">
        <f t="shared" si="76"/>
        <v>2</v>
      </c>
      <c r="EH63" s="32">
        <f t="shared" si="77"/>
        <v>2</v>
      </c>
      <c r="EL63" s="12">
        <f t="shared" si="78"/>
        <v>7</v>
      </c>
      <c r="EM63" s="12">
        <f t="shared" si="79"/>
        <v>2</v>
      </c>
      <c r="EN63" s="12">
        <f t="shared" si="80"/>
        <v>2</v>
      </c>
      <c r="EO63">
        <f t="shared" si="111"/>
        <v>0</v>
      </c>
      <c r="EP63">
        <f t="shared" si="112"/>
        <v>2001</v>
      </c>
      <c r="EQ63">
        <f t="shared" si="113"/>
        <v>0</v>
      </c>
    </row>
    <row r="64" spans="1:147" x14ac:dyDescent="0.25">
      <c r="A64" s="12" t="s">
        <v>100</v>
      </c>
      <c r="B64" s="17">
        <f t="shared" si="117"/>
        <v>7</v>
      </c>
      <c r="C64" s="14">
        <v>759</v>
      </c>
      <c r="D64" s="14" t="s">
        <v>94</v>
      </c>
      <c r="E64" s="3"/>
      <c r="F64" s="44" t="s">
        <v>192</v>
      </c>
      <c r="G64" s="3">
        <v>3</v>
      </c>
      <c r="H64" s="3">
        <v>2013</v>
      </c>
      <c r="I64" s="3" t="s">
        <v>92</v>
      </c>
      <c r="J64" s="5">
        <v>0.43000000000000005</v>
      </c>
      <c r="K64" s="3">
        <v>0.48000000000000004</v>
      </c>
      <c r="L64" s="3">
        <v>3</v>
      </c>
      <c r="M64" s="26">
        <f t="shared" si="97"/>
        <v>0.45500000000000007</v>
      </c>
      <c r="N64" s="26">
        <f t="shared" si="118"/>
        <v>0.93500000000000005</v>
      </c>
      <c r="O64" s="20">
        <v>3</v>
      </c>
      <c r="P64" s="24"/>
      <c r="Q64" s="5">
        <v>0.5</v>
      </c>
      <c r="R64" s="3">
        <v>0.55000000000000004</v>
      </c>
      <c r="S64" s="5">
        <v>0.58000000000000007</v>
      </c>
      <c r="T64" s="3">
        <v>0.66000000000000014</v>
      </c>
      <c r="U64" s="5">
        <v>0.7400000000000001</v>
      </c>
      <c r="V64" s="3">
        <v>0.83000000000000007</v>
      </c>
      <c r="W64" s="5">
        <v>0.78</v>
      </c>
      <c r="X64" s="3">
        <v>0.98</v>
      </c>
      <c r="Y64" s="5"/>
      <c r="Z64" s="3"/>
      <c r="AA64" s="5"/>
      <c r="AB64" s="3"/>
      <c r="AC64" s="5"/>
      <c r="AD64" s="3"/>
      <c r="AE64" s="5"/>
      <c r="AF64" s="3"/>
      <c r="AG64" s="5"/>
      <c r="AH64" s="3"/>
      <c r="AI64" s="5">
        <v>0.81</v>
      </c>
      <c r="AJ64" s="3">
        <v>1.06</v>
      </c>
      <c r="AK64" s="9">
        <f t="shared" si="54"/>
        <v>0</v>
      </c>
      <c r="AL64" s="9">
        <f t="shared" si="55"/>
        <v>0</v>
      </c>
      <c r="AM64" s="9">
        <f t="shared" si="56"/>
        <v>0</v>
      </c>
      <c r="AN64" s="9">
        <f t="shared" si="57"/>
        <v>0.52500000000000002</v>
      </c>
      <c r="AO64" s="9">
        <f t="shared" si="58"/>
        <v>0.62000000000000011</v>
      </c>
      <c r="AP64" s="9">
        <f t="shared" si="59"/>
        <v>0.78500000000000014</v>
      </c>
      <c r="AQ64" s="9">
        <f t="shared" si="60"/>
        <v>0.88</v>
      </c>
      <c r="AR64" s="9">
        <f t="shared" si="61"/>
        <v>0</v>
      </c>
      <c r="AS64" s="9">
        <f t="shared" si="62"/>
        <v>0</v>
      </c>
      <c r="AT64" s="9">
        <f t="shared" si="63"/>
        <v>0</v>
      </c>
      <c r="AU64" s="9">
        <f t="shared" si="64"/>
        <v>0</v>
      </c>
      <c r="AV64" s="7">
        <f>IF($N64&gt;0,$C64*AK64/$N64,0)</f>
        <v>0</v>
      </c>
      <c r="AW64" s="7">
        <f>IF($N64&gt;0,$C64*AL64/$N64,0)</f>
        <v>0</v>
      </c>
      <c r="AX64" s="7">
        <f>IF($N64&gt;0,$C64*AM64/$N64,0)</f>
        <v>0</v>
      </c>
      <c r="AY64" s="7">
        <f>IF($N64&gt;0,$C64*AN64/$N64,0)</f>
        <v>426.1764705882353</v>
      </c>
      <c r="AZ64" s="7">
        <f>IF($N64&gt;0,$C64*AO64/$N64,0)</f>
        <v>503.2941176470589</v>
      </c>
      <c r="BA64" s="7">
        <f>IF($N64&gt;0,$C64*AP64/$N64,0)</f>
        <v>637.23529411764707</v>
      </c>
      <c r="BB64" s="7">
        <f>IF($N64&gt;0,$C64*AQ64/$N64,0)</f>
        <v>714.35294117647049</v>
      </c>
      <c r="BC64" s="7">
        <f>IF($N64&gt;0,$C64*AR64/$N64,0)</f>
        <v>0</v>
      </c>
      <c r="BD64" s="7">
        <f>IF($N64&gt;0,$C64*AS64/$N64,0)</f>
        <v>0</v>
      </c>
      <c r="BE64" s="7">
        <f>IF($N64&gt;0,$C64*AT64/$N64,0)</f>
        <v>0</v>
      </c>
      <c r="BF64" s="7">
        <f>IF($N64&gt;0,$C64*AU64/$N64,0)</f>
        <v>0</v>
      </c>
      <c r="BG64" s="11">
        <f t="shared" si="119"/>
        <v>0</v>
      </c>
      <c r="BH64" s="11">
        <f t="shared" si="86"/>
        <v>0</v>
      </c>
      <c r="BI64" s="11">
        <f t="shared" si="87"/>
        <v>0</v>
      </c>
      <c r="BJ64" s="11">
        <f t="shared" si="88"/>
        <v>0.18095238095238109</v>
      </c>
      <c r="BK64" s="11">
        <f t="shared" si="89"/>
        <v>0.26612903225806434</v>
      </c>
      <c r="BL64" s="11">
        <f t="shared" si="90"/>
        <v>0.12101910828025461</v>
      </c>
      <c r="BM64" s="11">
        <f t="shared" si="91"/>
        <v>0</v>
      </c>
      <c r="BN64" s="11">
        <f t="shared" si="92"/>
        <v>0</v>
      </c>
      <c r="BO64" s="11">
        <f t="shared" si="93"/>
        <v>0</v>
      </c>
      <c r="BP64" s="11">
        <f t="shared" si="94"/>
        <v>0</v>
      </c>
      <c r="BQ64" s="30">
        <f t="shared" si="98"/>
        <v>0</v>
      </c>
      <c r="BR64" s="30">
        <f t="shared" si="99"/>
        <v>0</v>
      </c>
      <c r="BS64" s="30">
        <f t="shared" si="100"/>
        <v>0</v>
      </c>
      <c r="BT64" s="30">
        <f t="shared" si="101"/>
        <v>0</v>
      </c>
      <c r="BU64" s="30">
        <f t="shared" si="102"/>
        <v>0</v>
      </c>
      <c r="BV64" s="30">
        <f t="shared" si="103"/>
        <v>0</v>
      </c>
      <c r="BW64" s="30">
        <f t="shared" si="104"/>
        <v>0</v>
      </c>
      <c r="BX64" s="30">
        <f t="shared" si="105"/>
        <v>0</v>
      </c>
      <c r="BY64" s="30">
        <f t="shared" si="106"/>
        <v>0</v>
      </c>
      <c r="BZ64" s="30">
        <f t="shared" si="107"/>
        <v>426.1764705882353</v>
      </c>
      <c r="CA64" s="30">
        <f t="shared" si="108"/>
        <v>503.2941176470589</v>
      </c>
      <c r="CB64" s="30">
        <f t="shared" si="109"/>
        <v>637.23529411764707</v>
      </c>
      <c r="CC64" s="30">
        <f t="shared" si="110"/>
        <v>714.35294117647049</v>
      </c>
      <c r="CD64" s="28">
        <f t="shared" si="75"/>
        <v>0</v>
      </c>
      <c r="CE64" s="28">
        <f t="shared" si="15"/>
        <v>0</v>
      </c>
      <c r="CF64" s="28">
        <f t="shared" si="16"/>
        <v>0</v>
      </c>
      <c r="CG64" s="28">
        <f t="shared" si="17"/>
        <v>0</v>
      </c>
      <c r="CH64" s="28">
        <f t="shared" si="18"/>
        <v>0</v>
      </c>
      <c r="CI64" s="28">
        <f t="shared" si="19"/>
        <v>0</v>
      </c>
      <c r="CJ64" s="28">
        <f t="shared" si="20"/>
        <v>0</v>
      </c>
      <c r="CK64" s="28">
        <f t="shared" si="21"/>
        <v>0</v>
      </c>
      <c r="CL64" s="28">
        <f t="shared" si="22"/>
        <v>0</v>
      </c>
      <c r="CM64" s="28">
        <f t="shared" si="23"/>
        <v>0.18095238095238109</v>
      </c>
      <c r="CN64" s="28">
        <f t="shared" si="24"/>
        <v>0.26612903225806434</v>
      </c>
      <c r="CO64" s="28">
        <f t="shared" si="25"/>
        <v>0.12101910828025461</v>
      </c>
      <c r="CQ64" s="36">
        <f t="shared" si="26"/>
        <v>0</v>
      </c>
      <c r="CR64" s="37">
        <v>2001</v>
      </c>
      <c r="CS64" s="33">
        <f t="shared" si="27"/>
        <v>0</v>
      </c>
      <c r="CT64" s="36">
        <f t="shared" si="28"/>
        <v>0</v>
      </c>
      <c r="CU64" s="37">
        <v>2002</v>
      </c>
      <c r="CV64" s="33">
        <f t="shared" si="29"/>
        <v>0</v>
      </c>
      <c r="CW64" s="36">
        <f t="shared" si="30"/>
        <v>0</v>
      </c>
      <c r="CX64" s="37">
        <v>2003</v>
      </c>
      <c r="CY64" s="33">
        <f t="shared" si="31"/>
        <v>0</v>
      </c>
      <c r="CZ64" s="36">
        <f t="shared" si="32"/>
        <v>0</v>
      </c>
      <c r="DA64" s="37">
        <v>2004</v>
      </c>
      <c r="DB64" s="33">
        <f t="shared" si="33"/>
        <v>0</v>
      </c>
      <c r="DC64" s="36">
        <f t="shared" si="34"/>
        <v>0</v>
      </c>
      <c r="DD64" s="37">
        <v>2005</v>
      </c>
      <c r="DE64" s="33">
        <f t="shared" si="35"/>
        <v>0</v>
      </c>
      <c r="DF64" s="36">
        <f t="shared" si="36"/>
        <v>0</v>
      </c>
      <c r="DG64" s="37">
        <v>2006</v>
      </c>
      <c r="DH64" s="33">
        <f t="shared" si="37"/>
        <v>0</v>
      </c>
      <c r="DI64" s="36">
        <f t="shared" si="38"/>
        <v>0</v>
      </c>
      <c r="DJ64" s="37">
        <v>2007</v>
      </c>
      <c r="DK64" s="33">
        <f t="shared" si="39"/>
        <v>0</v>
      </c>
      <c r="DL64" s="36">
        <f t="shared" si="40"/>
        <v>0</v>
      </c>
      <c r="DM64" s="37">
        <v>2008</v>
      </c>
      <c r="DN64" s="33">
        <f t="shared" si="41"/>
        <v>0</v>
      </c>
      <c r="DO64" s="36">
        <f t="shared" si="42"/>
        <v>0</v>
      </c>
      <c r="DP64" s="37">
        <v>2009</v>
      </c>
      <c r="DQ64" s="33">
        <f t="shared" si="43"/>
        <v>0</v>
      </c>
      <c r="DR64" s="36">
        <f t="shared" si="44"/>
        <v>0.18095238095238109</v>
      </c>
      <c r="DS64" s="37">
        <v>2010</v>
      </c>
      <c r="DT64" s="33">
        <f t="shared" si="45"/>
        <v>5</v>
      </c>
      <c r="DU64" s="36">
        <f t="shared" si="46"/>
        <v>0.26612903225806434</v>
      </c>
      <c r="DV64" s="37">
        <v>2011</v>
      </c>
      <c r="DW64" s="33">
        <f t="shared" si="47"/>
        <v>6</v>
      </c>
      <c r="DX64" s="36">
        <f t="shared" si="48"/>
        <v>0.12101910828025461</v>
      </c>
      <c r="DY64" s="37">
        <v>2012</v>
      </c>
      <c r="DZ64" s="33">
        <f t="shared" si="49"/>
        <v>7</v>
      </c>
      <c r="EA64" s="34"/>
      <c r="EB64" s="32">
        <f>B64</f>
        <v>7</v>
      </c>
      <c r="EC64" s="32" t="str">
        <f>D64</f>
        <v>m</v>
      </c>
      <c r="ED64" s="32" t="str">
        <f>F64</f>
        <v>L?R</v>
      </c>
      <c r="EE64" s="34"/>
      <c r="EF64" s="32">
        <f>B64</f>
        <v>7</v>
      </c>
      <c r="EG64" s="32">
        <f t="shared" si="76"/>
        <v>2</v>
      </c>
      <c r="EH64" s="32">
        <f t="shared" si="77"/>
        <v>3</v>
      </c>
      <c r="EL64" s="12">
        <f t="shared" si="78"/>
        <v>7</v>
      </c>
      <c r="EM64" s="12">
        <f t="shared" si="79"/>
        <v>2</v>
      </c>
      <c r="EN64" s="12">
        <f t="shared" si="80"/>
        <v>3</v>
      </c>
      <c r="EO64">
        <f t="shared" si="111"/>
        <v>0</v>
      </c>
      <c r="EP64">
        <f t="shared" si="112"/>
        <v>2001</v>
      </c>
      <c r="EQ64">
        <f t="shared" si="113"/>
        <v>0</v>
      </c>
    </row>
    <row r="65" spans="1:147" x14ac:dyDescent="0.25">
      <c r="A65" s="12" t="s">
        <v>101</v>
      </c>
      <c r="B65" s="17">
        <f t="shared" si="117"/>
        <v>6</v>
      </c>
      <c r="C65" s="14">
        <v>695</v>
      </c>
      <c r="D65" s="14" t="s">
        <v>94</v>
      </c>
      <c r="E65" s="3"/>
      <c r="F65" s="44" t="s">
        <v>191</v>
      </c>
      <c r="G65" s="3">
        <v>3</v>
      </c>
      <c r="H65" s="3">
        <v>2013</v>
      </c>
      <c r="I65" s="3" t="s">
        <v>92</v>
      </c>
      <c r="J65" s="5">
        <v>0.41000000000000003</v>
      </c>
      <c r="K65" s="3">
        <v>0.51</v>
      </c>
      <c r="L65" s="3">
        <v>2</v>
      </c>
      <c r="M65" s="26">
        <f t="shared" si="97"/>
        <v>0.46</v>
      </c>
      <c r="N65" s="26">
        <f t="shared" si="118"/>
        <v>0.81</v>
      </c>
      <c r="O65" s="20">
        <v>3</v>
      </c>
      <c r="P65" s="24"/>
      <c r="Q65" s="5">
        <v>0.56000000000000005</v>
      </c>
      <c r="R65" s="3">
        <v>0.72000000000000008</v>
      </c>
      <c r="S65" s="5">
        <v>0.6100000000000001</v>
      </c>
      <c r="T65" s="3">
        <v>0.84000000000000008</v>
      </c>
      <c r="U65" s="5">
        <v>0.66000000000000014</v>
      </c>
      <c r="V65" s="3">
        <v>0.9</v>
      </c>
      <c r="W65" s="5"/>
      <c r="X65" s="3"/>
      <c r="Y65" s="5"/>
      <c r="Z65" s="3"/>
      <c r="AA65" s="5"/>
      <c r="AB65" s="3"/>
      <c r="AC65" s="5"/>
      <c r="AD65" s="3"/>
      <c r="AE65" s="5"/>
      <c r="AF65" s="3"/>
      <c r="AG65" s="5"/>
      <c r="AH65" s="3"/>
      <c r="AI65" s="5">
        <v>0.68000000000000016</v>
      </c>
      <c r="AJ65" s="3">
        <v>0.94000000000000006</v>
      </c>
      <c r="AK65" s="9">
        <f t="shared" si="54"/>
        <v>0</v>
      </c>
      <c r="AL65" s="9">
        <f t="shared" si="55"/>
        <v>0</v>
      </c>
      <c r="AM65" s="9">
        <f t="shared" si="56"/>
        <v>0</v>
      </c>
      <c r="AN65" s="9">
        <f t="shared" si="57"/>
        <v>0.64000000000000012</v>
      </c>
      <c r="AO65" s="9">
        <f t="shared" si="58"/>
        <v>0.72500000000000009</v>
      </c>
      <c r="AP65" s="9">
        <f t="shared" si="59"/>
        <v>0.78</v>
      </c>
      <c r="AQ65" s="9">
        <f t="shared" si="60"/>
        <v>0</v>
      </c>
      <c r="AR65" s="9">
        <f t="shared" si="61"/>
        <v>0</v>
      </c>
      <c r="AS65" s="9">
        <f t="shared" si="62"/>
        <v>0</v>
      </c>
      <c r="AT65" s="9">
        <f t="shared" si="63"/>
        <v>0</v>
      </c>
      <c r="AU65" s="9">
        <f t="shared" si="64"/>
        <v>0</v>
      </c>
      <c r="AV65" s="7">
        <f>IF($N65&gt;0,$C65*AK65/$N65,0)</f>
        <v>0</v>
      </c>
      <c r="AW65" s="7">
        <f>IF($N65&gt;0,$C65*AL65/$N65,0)</f>
        <v>0</v>
      </c>
      <c r="AX65" s="7">
        <f>IF($N65&gt;0,$C65*AM65/$N65,0)</f>
        <v>0</v>
      </c>
      <c r="AY65" s="7">
        <f>IF($N65&gt;0,$C65*AN65/$N65,0)</f>
        <v>549.1358024691358</v>
      </c>
      <c r="AZ65" s="7">
        <f>IF($N65&gt;0,$C65*AO65/$N65,0)</f>
        <v>622.0679012345679</v>
      </c>
      <c r="BA65" s="7">
        <f>IF($N65&gt;0,$C65*AP65/$N65,0)</f>
        <v>669.25925925925924</v>
      </c>
      <c r="BB65" s="7">
        <f>IF($N65&gt;0,$C65*AQ65/$N65,0)</f>
        <v>0</v>
      </c>
      <c r="BC65" s="7">
        <f>IF($N65&gt;0,$C65*AR65/$N65,0)</f>
        <v>0</v>
      </c>
      <c r="BD65" s="7">
        <f>IF($N65&gt;0,$C65*AS65/$N65,0)</f>
        <v>0</v>
      </c>
      <c r="BE65" s="7">
        <f>IF($N65&gt;0,$C65*AT65/$N65,0)</f>
        <v>0</v>
      </c>
      <c r="BF65" s="7">
        <f>IF($N65&gt;0,$C65*AU65/$N65,0)</f>
        <v>0</v>
      </c>
      <c r="BG65" s="11">
        <f t="shared" si="119"/>
        <v>0</v>
      </c>
      <c r="BH65" s="11">
        <f t="shared" si="86"/>
        <v>0</v>
      </c>
      <c r="BI65" s="11">
        <f t="shared" si="87"/>
        <v>0</v>
      </c>
      <c r="BJ65" s="11">
        <f t="shared" si="88"/>
        <v>0.1328125</v>
      </c>
      <c r="BK65" s="11">
        <f t="shared" si="89"/>
        <v>7.5862068965517213E-2</v>
      </c>
      <c r="BL65" s="11">
        <f t="shared" si="90"/>
        <v>0</v>
      </c>
      <c r="BM65" s="11">
        <f t="shared" si="91"/>
        <v>0</v>
      </c>
      <c r="BN65" s="11">
        <f t="shared" si="92"/>
        <v>0</v>
      </c>
      <c r="BO65" s="11">
        <f t="shared" si="93"/>
        <v>0</v>
      </c>
      <c r="BP65" s="11">
        <f t="shared" si="94"/>
        <v>0</v>
      </c>
      <c r="BQ65" s="30">
        <f t="shared" si="98"/>
        <v>0</v>
      </c>
      <c r="BR65" s="30">
        <f t="shared" si="99"/>
        <v>0</v>
      </c>
      <c r="BS65" s="30">
        <f t="shared" si="100"/>
        <v>0</v>
      </c>
      <c r="BT65" s="30">
        <f t="shared" si="101"/>
        <v>0</v>
      </c>
      <c r="BU65" s="30">
        <f t="shared" si="102"/>
        <v>0</v>
      </c>
      <c r="BV65" s="30">
        <f t="shared" si="103"/>
        <v>0</v>
      </c>
      <c r="BW65" s="30">
        <f t="shared" si="104"/>
        <v>0</v>
      </c>
      <c r="BX65" s="30">
        <f t="shared" si="105"/>
        <v>0</v>
      </c>
      <c r="BY65" s="30">
        <f t="shared" si="106"/>
        <v>0</v>
      </c>
      <c r="BZ65" s="30">
        <f t="shared" si="107"/>
        <v>0</v>
      </c>
      <c r="CA65" s="30">
        <f t="shared" si="108"/>
        <v>549.1358024691358</v>
      </c>
      <c r="CB65" s="30">
        <f t="shared" si="109"/>
        <v>622.0679012345679</v>
      </c>
      <c r="CC65" s="30">
        <f t="shared" si="110"/>
        <v>669.25925925925924</v>
      </c>
      <c r="CD65" s="28">
        <f t="shared" si="75"/>
        <v>0</v>
      </c>
      <c r="CE65" s="28">
        <f t="shared" si="15"/>
        <v>0</v>
      </c>
      <c r="CF65" s="28">
        <f t="shared" si="16"/>
        <v>0</v>
      </c>
      <c r="CG65" s="28">
        <f t="shared" si="17"/>
        <v>0</v>
      </c>
      <c r="CH65" s="28">
        <f t="shared" si="18"/>
        <v>0</v>
      </c>
      <c r="CI65" s="28">
        <f t="shared" si="19"/>
        <v>0</v>
      </c>
      <c r="CJ65" s="28">
        <f t="shared" si="20"/>
        <v>0</v>
      </c>
      <c r="CK65" s="28">
        <f t="shared" si="21"/>
        <v>0</v>
      </c>
      <c r="CL65" s="28">
        <f t="shared" si="22"/>
        <v>0</v>
      </c>
      <c r="CM65" s="28">
        <f t="shared" si="23"/>
        <v>0</v>
      </c>
      <c r="CN65" s="28">
        <f t="shared" si="24"/>
        <v>0.1328125</v>
      </c>
      <c r="CO65" s="28">
        <f t="shared" si="25"/>
        <v>7.5862068965517213E-2</v>
      </c>
      <c r="CQ65" s="36">
        <f t="shared" si="26"/>
        <v>0</v>
      </c>
      <c r="CR65" s="37">
        <v>2001</v>
      </c>
      <c r="CS65" s="33">
        <f t="shared" si="27"/>
        <v>0</v>
      </c>
      <c r="CT65" s="36">
        <f t="shared" si="28"/>
        <v>0</v>
      </c>
      <c r="CU65" s="37">
        <v>2002</v>
      </c>
      <c r="CV65" s="33">
        <f t="shared" si="29"/>
        <v>0</v>
      </c>
      <c r="CW65" s="36">
        <f t="shared" si="30"/>
        <v>0</v>
      </c>
      <c r="CX65" s="37">
        <v>2003</v>
      </c>
      <c r="CY65" s="33">
        <f t="shared" si="31"/>
        <v>0</v>
      </c>
      <c r="CZ65" s="36">
        <f t="shared" si="32"/>
        <v>0</v>
      </c>
      <c r="DA65" s="37">
        <v>2004</v>
      </c>
      <c r="DB65" s="33">
        <f t="shared" si="33"/>
        <v>0</v>
      </c>
      <c r="DC65" s="36">
        <f t="shared" si="34"/>
        <v>0</v>
      </c>
      <c r="DD65" s="37">
        <v>2005</v>
      </c>
      <c r="DE65" s="33">
        <f t="shared" si="35"/>
        <v>0</v>
      </c>
      <c r="DF65" s="36">
        <f t="shared" si="36"/>
        <v>0</v>
      </c>
      <c r="DG65" s="37">
        <v>2006</v>
      </c>
      <c r="DH65" s="33">
        <f t="shared" si="37"/>
        <v>0</v>
      </c>
      <c r="DI65" s="36">
        <f t="shared" si="38"/>
        <v>0</v>
      </c>
      <c r="DJ65" s="37">
        <v>2007</v>
      </c>
      <c r="DK65" s="33">
        <f t="shared" si="39"/>
        <v>0</v>
      </c>
      <c r="DL65" s="36">
        <f t="shared" si="40"/>
        <v>0</v>
      </c>
      <c r="DM65" s="37">
        <v>2008</v>
      </c>
      <c r="DN65" s="33">
        <f t="shared" si="41"/>
        <v>0</v>
      </c>
      <c r="DO65" s="36">
        <f t="shared" si="42"/>
        <v>0</v>
      </c>
      <c r="DP65" s="37">
        <v>2009</v>
      </c>
      <c r="DQ65" s="33">
        <f t="shared" si="43"/>
        <v>0</v>
      </c>
      <c r="DR65" s="36">
        <f t="shared" si="44"/>
        <v>0</v>
      </c>
      <c r="DS65" s="37">
        <v>2010</v>
      </c>
      <c r="DT65" s="33">
        <f t="shared" si="45"/>
        <v>0</v>
      </c>
      <c r="DU65" s="36">
        <f t="shared" si="46"/>
        <v>0.1328125</v>
      </c>
      <c r="DV65" s="37">
        <v>2011</v>
      </c>
      <c r="DW65" s="33">
        <f t="shared" si="47"/>
        <v>5</v>
      </c>
      <c r="DX65" s="36">
        <f t="shared" si="48"/>
        <v>7.5862068965517213E-2</v>
      </c>
      <c r="DY65" s="37">
        <v>2012</v>
      </c>
      <c r="DZ65" s="33">
        <f t="shared" si="49"/>
        <v>6</v>
      </c>
      <c r="EA65" s="34"/>
      <c r="EB65" s="32">
        <f>B65</f>
        <v>6</v>
      </c>
      <c r="EC65" s="32" t="str">
        <f>D65</f>
        <v>m</v>
      </c>
      <c r="ED65" s="32" t="str">
        <f>F65</f>
        <v>LR</v>
      </c>
      <c r="EE65" s="34"/>
      <c r="EF65" s="32">
        <f>B65</f>
        <v>6</v>
      </c>
      <c r="EG65" s="32">
        <f t="shared" si="76"/>
        <v>2</v>
      </c>
      <c r="EH65" s="32">
        <f t="shared" si="77"/>
        <v>2</v>
      </c>
      <c r="EL65" s="12">
        <f t="shared" si="78"/>
        <v>6</v>
      </c>
      <c r="EM65" s="12">
        <f t="shared" si="79"/>
        <v>2</v>
      </c>
      <c r="EN65" s="12">
        <f t="shared" si="80"/>
        <v>2</v>
      </c>
      <c r="EO65">
        <f t="shared" si="111"/>
        <v>0</v>
      </c>
      <c r="EP65">
        <f t="shared" si="112"/>
        <v>2001</v>
      </c>
      <c r="EQ65">
        <f t="shared" si="113"/>
        <v>0</v>
      </c>
    </row>
    <row r="66" spans="1:147" x14ac:dyDescent="0.25">
      <c r="A66" s="12" t="s">
        <v>102</v>
      </c>
      <c r="B66" s="17">
        <f t="shared" si="117"/>
        <v>6</v>
      </c>
      <c r="C66" s="14">
        <v>727</v>
      </c>
      <c r="D66" s="14" t="s">
        <v>94</v>
      </c>
      <c r="E66" s="3"/>
      <c r="F66" s="3" t="s">
        <v>0</v>
      </c>
      <c r="G66" s="3">
        <v>2</v>
      </c>
      <c r="H66" s="3">
        <v>2013</v>
      </c>
      <c r="I66" s="3" t="s">
        <v>92</v>
      </c>
      <c r="J66" s="5">
        <v>0.44000000000000006</v>
      </c>
      <c r="K66" s="3">
        <v>0.48000000000000004</v>
      </c>
      <c r="L66" s="3">
        <v>2</v>
      </c>
      <c r="M66" s="26">
        <f t="shared" ref="M66:M97" si="120">(J66+K66)/2</f>
        <v>0.46000000000000008</v>
      </c>
      <c r="N66" s="26">
        <f t="shared" si="118"/>
        <v>0.79</v>
      </c>
      <c r="O66" s="20">
        <v>3</v>
      </c>
      <c r="P66" s="24"/>
      <c r="Q66" s="5">
        <v>0.5</v>
      </c>
      <c r="R66" s="3">
        <v>0.59000000000000008</v>
      </c>
      <c r="S66" s="5">
        <v>0.57000000000000006</v>
      </c>
      <c r="T66" s="3">
        <v>0.67000000000000015</v>
      </c>
      <c r="U66" s="5">
        <v>0.66000000000000014</v>
      </c>
      <c r="V66" s="3">
        <v>0.83000000000000007</v>
      </c>
      <c r="W66" s="5"/>
      <c r="X66" s="3"/>
      <c r="Y66" s="5"/>
      <c r="Z66" s="3"/>
      <c r="AA66" s="5"/>
      <c r="AB66" s="3"/>
      <c r="AC66" s="5"/>
      <c r="AD66" s="3"/>
      <c r="AE66" s="5"/>
      <c r="AF66" s="3"/>
      <c r="AG66" s="5"/>
      <c r="AH66" s="3"/>
      <c r="AI66" s="5">
        <v>0.71000000000000008</v>
      </c>
      <c r="AJ66" s="3">
        <v>0.87000000000000011</v>
      </c>
      <c r="AK66" s="9">
        <f t="shared" si="54"/>
        <v>0</v>
      </c>
      <c r="AL66" s="9">
        <f t="shared" si="55"/>
        <v>0</v>
      </c>
      <c r="AM66" s="9">
        <f t="shared" si="56"/>
        <v>0</v>
      </c>
      <c r="AN66" s="9">
        <f t="shared" si="57"/>
        <v>0.54500000000000004</v>
      </c>
      <c r="AO66" s="9">
        <f t="shared" si="58"/>
        <v>0.62000000000000011</v>
      </c>
      <c r="AP66" s="9">
        <f t="shared" si="59"/>
        <v>0.74500000000000011</v>
      </c>
      <c r="AQ66" s="9">
        <f t="shared" si="60"/>
        <v>0</v>
      </c>
      <c r="AR66" s="9">
        <f t="shared" si="61"/>
        <v>0</v>
      </c>
      <c r="AS66" s="9">
        <f t="shared" si="62"/>
        <v>0</v>
      </c>
      <c r="AT66" s="9">
        <f t="shared" si="63"/>
        <v>0</v>
      </c>
      <c r="AU66" s="9">
        <f t="shared" si="64"/>
        <v>0</v>
      </c>
      <c r="AV66" s="7">
        <f>IF($N66&gt;0,$C66*AK66/$N66,0)</f>
        <v>0</v>
      </c>
      <c r="AW66" s="7">
        <f>IF($N66&gt;0,$C66*AL66/$N66,0)</f>
        <v>0</v>
      </c>
      <c r="AX66" s="7">
        <f>IF($N66&gt;0,$C66*AM66/$N66,0)</f>
        <v>0</v>
      </c>
      <c r="AY66" s="7">
        <f>IF($N66&gt;0,$C66*AN66/$N66,0)</f>
        <v>501.53797468354435</v>
      </c>
      <c r="AZ66" s="7">
        <f>IF($N66&gt;0,$C66*AO66/$N66,0)</f>
        <v>570.55696202531647</v>
      </c>
      <c r="BA66" s="7">
        <f>IF($N66&gt;0,$C66*AP66/$N66,0)</f>
        <v>685.58860759493689</v>
      </c>
      <c r="BB66" s="7">
        <f>IF($N66&gt;0,$C66*AQ66/$N66,0)</f>
        <v>0</v>
      </c>
      <c r="BC66" s="7">
        <f>IF($N66&gt;0,$C66*AR66/$N66,0)</f>
        <v>0</v>
      </c>
      <c r="BD66" s="7">
        <f>IF($N66&gt;0,$C66*AS66/$N66,0)</f>
        <v>0</v>
      </c>
      <c r="BE66" s="7">
        <f>IF($N66&gt;0,$C66*AT66/$N66,0)</f>
        <v>0</v>
      </c>
      <c r="BF66" s="7">
        <f>IF($N66&gt;0,$C66*AU66/$N66,0)</f>
        <v>0</v>
      </c>
      <c r="BG66" s="11">
        <f t="shared" si="119"/>
        <v>0</v>
      </c>
      <c r="BH66" s="11">
        <f t="shared" si="86"/>
        <v>0</v>
      </c>
      <c r="BI66" s="11">
        <f t="shared" si="87"/>
        <v>0</v>
      </c>
      <c r="BJ66" s="11">
        <f t="shared" si="88"/>
        <v>0.13761467889908249</v>
      </c>
      <c r="BK66" s="11">
        <f t="shared" si="89"/>
        <v>0.20161290322580674</v>
      </c>
      <c r="BL66" s="11">
        <f t="shared" si="90"/>
        <v>0</v>
      </c>
      <c r="BM66" s="11">
        <f t="shared" si="91"/>
        <v>0</v>
      </c>
      <c r="BN66" s="11">
        <f t="shared" si="92"/>
        <v>0</v>
      </c>
      <c r="BO66" s="11">
        <f t="shared" si="93"/>
        <v>0</v>
      </c>
      <c r="BP66" s="11">
        <f t="shared" si="94"/>
        <v>0</v>
      </c>
      <c r="BQ66" s="30">
        <f t="shared" ref="BQ66:BQ97" si="121">IF(($H66-$B66)=1996,AZ66,0)+IF(($H66-$B66)=1996,AY66,0)+IF(($H66-$B66)=1998,AX66,0)+IF(($H66-$B66)=1999,AW66,0)+IF(($H66-$B66)=2000,AV66,0)</f>
        <v>0</v>
      </c>
      <c r="BR66" s="30">
        <f t="shared" ref="BR66:BR97" si="122">IF(($H66-$B66)=1996,BA66,0)+IF(($H66-$B66)=1996,AZ66,0)+IF(($H66-$B66)=1998,AY66,0)+IF(($H66-$B66)=1999,AX66,0)+IF(($H66-$B66)=2000,AW66,0)+IF(($H66-$B66)=2001,AV66,0)</f>
        <v>0</v>
      </c>
      <c r="BS66" s="30">
        <f t="shared" ref="BS66:BS97" si="123">IF(($H66-$B66)=1996,BB66,0)+IF(($H66-$B66)=1996,BA66,0)+IF(($H66-$B66)=1998,AZ66,0)+IF(($H66-$B66)=1999,AY66,0)+IF(($H66-$B66)=2000,AX66,0)+IF(($H66-$B66)=2001,AW66,0)+IF(($H66-$B66)=2002,AV66,0)</f>
        <v>0</v>
      </c>
      <c r="BT66" s="30">
        <f t="shared" ref="BT66:BT97" si="124">IF(($H66-$B66)=1996,BC66,0)+IF(($H66-$B66)=1996,BB66,0)+IF(($H66-$B66)=1998,BA66,0)+IF(($H66-$B66)=1999,AZ66,0)+IF(($H66-$B66)=2000,AY66,0)+IF(($H66-$B66)=2001,AX66,0)+IF(($H66-$B66)=2002,AW66,0)+IF(($H66-$B66)=2003,AV66,0)</f>
        <v>0</v>
      </c>
      <c r="BU66" s="30">
        <f t="shared" ref="BU66:BU97" si="125">IF(($H66-$B66)=1996,BD66,0)+IF(($H66-$B66)=1996,BC66,0)+IF(($H66-$B66)=1998,BB66,0)+IF(($H66-$B66)=1999,BA66,0)+IF(($H66-$B66)=2000,AZ66,0)+IF(($H66-$B66)=2001,AY66,0)+IF(($H66-$B66)=2002,AX66,0)+IF(($H66-$B66)=2003,AW66,0)+IF(($H66-$B66)=2004,AV66,0)</f>
        <v>0</v>
      </c>
      <c r="BV66" s="30">
        <f t="shared" ref="BV66:BV97" si="126">IF(($H66-$B66)=1996,BE66,0)+IF(($H66-$B66)=1996,BD66,0)+IF(($H66-$B66)=1998,BC66,0)+IF(($H66-$B66)=1999,BB66,0)+IF(($H66-$B66)=2000,BA66,0)+IF(($H66-$B66)=2001,AZ66,0)+IF(($H66-$B66)=2002,AY66,0)+IF(($H66-$B66)=2003,AX66,0)+IF(($H66-$B66)=2004,AW66,0)+IF(($H66-$B66)=2005,AV66,0)</f>
        <v>0</v>
      </c>
      <c r="BW66" s="30">
        <f t="shared" ref="BW66:BW97" si="127">IF(($H66-$B66)=1996,BF66,0)+IF(($H66-$B66)=1996,BE66,0)+IF(($H66-$B66)=1998,BD66,0)+IF(($H66-$B66)=1999,BC66,0)+IF(($H66-$B66)=2000,BB66,0)+IF(($H66-$B66)=2001,BA66,0)+IF(($H66-$B66)=2002,AZ66,0)+IF(($H66-$B66)=2003,AY66,0)+IF(($H66-$B66)=2004,AX66,0)+IF(($H66-$B66)=2005,AW66,0)+IF(($H66-$B66)=2006,AV66,0)</f>
        <v>0</v>
      </c>
      <c r="BX66" s="30">
        <f t="shared" ref="BX66:BX97" si="128">IF(($H66-$B66)=1996,BF66,0)+IF(($H66-$B66)=1998,BE66,0)+IF(($H66-$B66)=1999,BD66,0)+IF(($H66-$B66)=2000,BC66,0)+IF(($H66-$B66)=2001,BB66,0)+IF(($H66-$B66)=2002,BA66,0)+IF(($H66-$B66)=2003,AZ66,0)+IF(($H66-$B66)=2004,AY66,0)+IF(($H66-$B66)=2005,AX66,0)+IF(($H66-$B66)=2006,AW66,0)+IF(($H66-$B66)=2007,AV66,0)</f>
        <v>0</v>
      </c>
      <c r="BY66" s="30">
        <f t="shared" ref="BY66:BY97" si="129">IF(($H66-$B66)=1998,BF66,0)+IF(($H66-$B66)=1999,BE66,0)+IF(($H66-$B66)=2000,BD66,0)+IF(($H66-$B66)=2001,BC66,0)+IF(($H66-$B66)=2002,BB66,0)+IF(($H66-$B66)=2003,BA66,0)+IF(($H66-$B66)=2004,AZ66,0)+IF(($H66-$B66)=2005,AY66,0)+IF(($H66-$B66)=2006,AX66,0)+IF(($H66-$B66)=2007,AW66,0)+IF(($H66-$B66)=2008,AV66,0)</f>
        <v>0</v>
      </c>
      <c r="BZ66" s="30">
        <f t="shared" ref="BZ66:BZ97" si="130">IF(($H66-$B66)=1999,BF66,0)+IF(($H66-$B66)=2000,BE66,0)+IF(($H66-$B66)=2001,BD66,0)+IF(($H66-$B66)=2002,BC66,0)+IF(($H66-$B66)=2003,BB66,0)+IF(($H66-$B66)=2004,BA66,0)+IF(($H66-$B66)=2005,AZ66,0)+IF(($H66-$B66)=2006,AY66,0)+IF(($H66-$B66)=2007,AX66,0)+IF(($H66-$B66)=2008,AW66,0)+IF(($H66-$B66)=2009,AV66,0)</f>
        <v>0</v>
      </c>
      <c r="CA66" s="30">
        <f t="shared" ref="CA66:CA97" si="131">IF(($H66-$B66)=2000,BF66,0)+IF(($H66-$B66)=2001,BE66,0)+IF(($H66-$B66)=2002,BD66,0)+IF(($H66-$B66)=2003,BC66,0)+IF(($H66-$B66)=2004,BB66,0)+IF(($H66-$B66)=2005,BA66,0)+IF(($H66-$B66)=2006,AZ66,0)+IF(($H66-$B66)=2007,AY66,0)+IF(($H66-$B66)=2008,AX66,0)+IF(($H66-$B66)=2009,AW66,0)+IF(($H66-$B66)=2010,AV66,0)</f>
        <v>501.53797468354435</v>
      </c>
      <c r="CB66" s="30">
        <f t="shared" ref="CB66:CB97" si="132">IF(($H66-$B66)=2001,BF66,0)+IF(($H66-$B66)=2002,BE66,0)+IF(($H66-$B66)=2003,BD66,0)+IF(($H66-$B66)=2004,BC66,0)+IF(($H66-$B66)=2005,BB66,0)+IF(($H66-$B66)=2006,BA66,0)+IF(($H66-$B66)=2007,AZ66,0)+IF(($H66-$B66)=2008,AY66,0)+IF(($H66-$B66)=2009,AX66,0)+IF(($H66-$B66)=2010,AW66,0)+IF(($H66-$B66)=2011,AV66,0)</f>
        <v>570.55696202531647</v>
      </c>
      <c r="CC66" s="30">
        <f t="shared" ref="CC66:CC97" si="133">IF(($H66-$B66)=2002,BF66,0)+IF(($H66-$B66)=2003,BE66,0)+IF(($H66-$B66)=2004,BD66,0)+IF(($H66-$B66)=2005,BC66,0)+IF(($H66-$B66)=2006,BB66,0)+IF(($H66-$B66)=2007,BA66,0)+IF(($H66-$B66)=2008,AZ66,0)+IF(($H66-$B66)=2009,AY66,0)+IF(($H66-$B66)=2010,AX66,0)+IF(($H66-$B66)=2011,AW66,0)+IF(($H66-$B66)=2012,AV66,0)</f>
        <v>685.58860759493689</v>
      </c>
      <c r="CD66" s="28">
        <f t="shared" ref="CD66:CD104" si="134">IF(BQ66&gt;0,IF(BR66&gt;0,(BR66-BQ66)/BQ66,0),0)</f>
        <v>0</v>
      </c>
      <c r="CE66" s="28">
        <f t="shared" ref="CE66:CE104" si="135">IF(BR66&gt;0,IF(BS66&gt;0,(BS66-BR66)/BR66,0),0)</f>
        <v>0</v>
      </c>
      <c r="CF66" s="28">
        <f t="shared" ref="CF66:CF104" si="136">IF(BS66&gt;0,IF(BT66&gt;0,(BT66-BS66)/BS66,0),0)</f>
        <v>0</v>
      </c>
      <c r="CG66" s="28">
        <f t="shared" ref="CG66:CG105" si="137">IF(BT66&gt;0,IF(BU66&gt;0,(BU66-BT66)/BT66,0),0)</f>
        <v>0</v>
      </c>
      <c r="CH66" s="28">
        <f t="shared" ref="CH66:CH105" si="138">IF(BU66&gt;0,IF(BV66&gt;0,(BV66-BU66)/BU66,0),0)</f>
        <v>0</v>
      </c>
      <c r="CI66" s="28">
        <f t="shared" ref="CI66:CI105" si="139">IF(BV66&gt;0,IF(BW66&gt;0,(BW66-BV66)/BV66,0),0)</f>
        <v>0</v>
      </c>
      <c r="CJ66" s="28">
        <f t="shared" ref="CJ66:CJ105" si="140">IF(BW66&gt;0,IF(BX66&gt;0,(BX66-BW66)/BW66,0),0)</f>
        <v>0</v>
      </c>
      <c r="CK66" s="28">
        <f t="shared" ref="CK66:CK105" si="141">IF(BX66&gt;0,IF(BY66&gt;0,(BY66-BX66)/BX66,0),0)</f>
        <v>0</v>
      </c>
      <c r="CL66" s="28">
        <f t="shared" ref="CL66:CL105" si="142">IF(BY66&gt;0,IF(BZ66&gt;0,(BZ66-BY66)/BY66,0),0)</f>
        <v>0</v>
      </c>
      <c r="CM66" s="28">
        <f t="shared" ref="CM66:CM105" si="143">IF(BZ66&gt;0,IF(CA66&gt;0,(CA66-BZ66)/BZ66,0),0)</f>
        <v>0</v>
      </c>
      <c r="CN66" s="28">
        <f t="shared" ref="CN66:CN105" si="144">IF(CA66&gt;0,IF(CB66&gt;0,(CB66-CA66)/CA66,0),0)</f>
        <v>0.13761467889908249</v>
      </c>
      <c r="CO66" s="28">
        <f t="shared" ref="CO66:CO105" si="145">IF(CB66&gt;0,IF(CC66&gt;0,(CC66-CB66)/CB66,0),0)</f>
        <v>0.20161290322580674</v>
      </c>
      <c r="CQ66" s="36">
        <f t="shared" ref="CQ66:CQ104" si="146">IF(BQ66&gt;0,IF(BR66&gt;0,(BR66-BQ66)/BQ66,0),0)</f>
        <v>0</v>
      </c>
      <c r="CR66" s="37">
        <v>2001</v>
      </c>
      <c r="CS66" s="33">
        <f t="shared" ref="CS66:CS104" si="147">IF(CQ66=0,0,IF(CQ66=$BP66,11,IF(CQ66=$BO66,10,IF(CQ66=$BN66,9,IF(CQ66=$BM66,8,IF(CQ66=$BL66,7,IF(CQ66=$BK66,6,IF(CQ66=$BJ66,5,IF(CQ66=$BI66,4,IF(CQ66=$BH66,3,IF(CQ66=$BG66,2,99)))))))))))</f>
        <v>0</v>
      </c>
      <c r="CT66" s="36">
        <f t="shared" ref="CT66:CT104" si="148">IF(BR66&gt;0,IF(BS66&gt;0,(BS66-BR66)/BR66,0),0)</f>
        <v>0</v>
      </c>
      <c r="CU66" s="37">
        <v>2002</v>
      </c>
      <c r="CV66" s="33">
        <f t="shared" ref="CV66:CV104" si="149">IF(CT66=0,0,IF(CT66=$BP66,11,IF(CT66=$BO66,10,IF(CT66=$BN66,9,IF(CT66=$BM66,8,IF(CT66=$BL66,7,IF(CT66=$BK66,6,IF(CT66=$BJ66,5,IF(CT66=$BI66,4,IF(CT66=$BH66,3,IF(CT66=$BG66,2,99)))))))))))</f>
        <v>0</v>
      </c>
      <c r="CW66" s="36">
        <f t="shared" ref="CW66:CW104" si="150">IF(BS66&gt;0,IF(BT66&gt;0,(BT66-BS66)/BS66,0),0)</f>
        <v>0</v>
      </c>
      <c r="CX66" s="37">
        <v>2003</v>
      </c>
      <c r="CY66" s="33">
        <f t="shared" ref="CY66:CY104" si="151">IF(CW66=0,0,IF(CW66=$BP66,11,IF(CW66=$BO66,10,IF(CW66=$BN66,9,IF(CW66=$BM66,8,IF(CW66=$BL66,7,IF(CW66=$BK66,6,IF(CW66=$BJ66,5,IF(CW66=$BI66,4,IF(CW66=$BH66,3,IF(CW66=$BG66,2,99)))))))))))</f>
        <v>0</v>
      </c>
      <c r="CZ66" s="36">
        <f t="shared" ref="CZ66:CZ104" si="152">IF(BT66&gt;0,IF(BU66&gt;0,(BU66-BT66)/BT66,0),0)</f>
        <v>0</v>
      </c>
      <c r="DA66" s="37">
        <v>2004</v>
      </c>
      <c r="DB66" s="33">
        <f t="shared" ref="DB66:DB104" si="153">IF(CZ66=0,0,IF(CZ66=$BP66,11,IF(CZ66=$BO66,10,IF(CZ66=$BN66,9,IF(CZ66=$BM66,8,IF(CZ66=$BL66,7,IF(CZ66=$BK66,6,IF(CZ66=$BJ66,5,IF(CZ66=$BI66,4,IF(CZ66=$BH66,3,IF(CZ66=$BG66,2,99)))))))))))</f>
        <v>0</v>
      </c>
      <c r="DC66" s="36">
        <f t="shared" ref="DC66:DC104" si="154">IF(BU66&gt;0,IF(BV66&gt;0,(BV66-BU66)/BU66,0),0)</f>
        <v>0</v>
      </c>
      <c r="DD66" s="37">
        <v>2005</v>
      </c>
      <c r="DE66" s="33">
        <f t="shared" ref="DE66:DE104" si="155">IF(DC66=0,0,IF(DC66=$BP66,11,IF(DC66=$BO66,10,IF(DC66=$BN66,9,IF(DC66=$BM66,8,IF(DC66=$BL66,7,IF(DC66=$BK66,6,IF(DC66=$BJ66,5,IF(DC66=$BI66,4,IF(DC66=$BH66,3,IF(DC66=$BG66,2,99)))))))))))</f>
        <v>0</v>
      </c>
      <c r="DF66" s="36">
        <f t="shared" ref="DF66:DF104" si="156">IF(BV66&gt;0,IF(BW66&gt;0,(BW66-BV66)/BV66,0),0)</f>
        <v>0</v>
      </c>
      <c r="DG66" s="37">
        <v>2006</v>
      </c>
      <c r="DH66" s="33">
        <f t="shared" ref="DH66:DH104" si="157">IF(DF66=0,0,IF(DF66=$BP66,11,IF(DF66=$BO66,10,IF(DF66=$BN66,9,IF(DF66=$BM66,8,IF(DF66=$BL66,7,IF(DF66=$BK66,6,IF(DF66=$BJ66,5,IF(DF66=$BI66,4,IF(DF66=$BH66,3,IF(DF66=$BG66,2,99)))))))))))</f>
        <v>0</v>
      </c>
      <c r="DI66" s="36">
        <f t="shared" ref="DI66:DI104" si="158">IF(BW66&gt;0,IF(BX66&gt;0,(BX66-BW66)/BW66,0),0)</f>
        <v>0</v>
      </c>
      <c r="DJ66" s="37">
        <v>2007</v>
      </c>
      <c r="DK66" s="33">
        <f t="shared" ref="DK66:DK104" si="159">IF(DI66=0,0,IF(DI66=$BP66,11,IF(DI66=$BO66,10,IF(DI66=$BN66,9,IF(DI66=$BM66,8,IF(DI66=$BL66,7,IF(DI66=$BK66,6,IF(DI66=$BJ66,5,IF(DI66=$BI66,4,IF(DI66=$BH66,3,IF(DI66=$BG66,2,99)))))))))))</f>
        <v>0</v>
      </c>
      <c r="DL66" s="36">
        <f t="shared" ref="DL66:DL104" si="160">IF(BX66&gt;0,IF(BY66&gt;0,(BY66-BX66)/BX66,0),0)</f>
        <v>0</v>
      </c>
      <c r="DM66" s="37">
        <v>2008</v>
      </c>
      <c r="DN66" s="33">
        <f t="shared" ref="DN66:DN104" si="161">IF(DL66=0,0,IF(DL66=$BP66,11,IF(DL66=$BO66,10,IF(DL66=$BN66,9,IF(DL66=$BM66,8,IF(DL66=$BL66,7,IF(DL66=$BK66,6,IF(DL66=$BJ66,5,IF(DL66=$BI66,4,IF(DL66=$BH66,3,IF(DL66=$BG66,2,99)))))))))))</f>
        <v>0</v>
      </c>
      <c r="DO66" s="36">
        <f t="shared" ref="DO66:DO104" si="162">IF(BY66&gt;0,IF(BZ66&gt;0,(BZ66-BY66)/BY66,0),0)</f>
        <v>0</v>
      </c>
      <c r="DP66" s="37">
        <v>2009</v>
      </c>
      <c r="DQ66" s="33">
        <f t="shared" ref="DQ66:DQ104" si="163">IF(DO66=0,0,IF(DO66=$BP66,11,IF(DO66=$BO66,10,IF(DO66=$BN66,9,IF(DO66=$BM66,8,IF(DO66=$BL66,7,IF(DO66=$BK66,6,IF(DO66=$BJ66,5,IF(DO66=$BI66,4,IF(DO66=$BH66,3,IF(DO66=$BG66,2,99)))))))))))</f>
        <v>0</v>
      </c>
      <c r="DR66" s="36">
        <f t="shared" ref="DR66:DR104" si="164">IF(BZ66&gt;0,IF(CA66&gt;0,(CA66-BZ66)/BZ66,0),0)</f>
        <v>0</v>
      </c>
      <c r="DS66" s="37">
        <v>2010</v>
      </c>
      <c r="DT66" s="33">
        <f t="shared" ref="DT66:DT104" si="165">IF(DR66=0,0,IF(DR66=$BP66,11,IF(DR66=$BO66,10,IF(DR66=$BN66,9,IF(DR66=$BM66,8,IF(DR66=$BL66,7,IF(DR66=$BK66,6,IF(DR66=$BJ66,5,IF(DR66=$BI66,4,IF(DR66=$BH66,3,IF(DR66=$BG66,2,99)))))))))))</f>
        <v>0</v>
      </c>
      <c r="DU66" s="36">
        <f t="shared" ref="DU66:DU104" si="166">IF(CA66&gt;0,IF(CB66&gt;0,(CB66-CA66)/CA66,0),0)</f>
        <v>0.13761467889908249</v>
      </c>
      <c r="DV66" s="37">
        <v>2011</v>
      </c>
      <c r="DW66" s="33">
        <f t="shared" ref="DW66:DW104" si="167">IF(DU66=0,0,IF(DU66=$BP66,11,IF(DU66=$BO66,10,IF(DU66=$BN66,9,IF(DU66=$BM66,8,IF(DU66=$BL66,7,IF(DU66=$BK66,6,IF(DU66=$BJ66,5,IF(DU66=$BI66,4,IF(DU66=$BH66,3,IF(DU66=$BG66,2,99)))))))))))</f>
        <v>5</v>
      </c>
      <c r="DX66" s="36">
        <f t="shared" ref="DX66:DX104" si="168">IF(CB66&gt;0,IF(CC66&gt;0,(CC66-CB66)/CB66,0),0)</f>
        <v>0.20161290322580674</v>
      </c>
      <c r="DY66" s="37">
        <v>2012</v>
      </c>
      <c r="DZ66" s="33">
        <f t="shared" ref="DZ66:DZ104" si="169">IF(DX66=0,0,IF(DX66=$BP66,11,IF(DX66=$BO66,10,IF(DX66=$BN66,9,IF(DX66=$BM66,8,IF(DX66=$BL66,7,IF(DX66=$BK66,6,IF(DX66=$BJ66,5,IF(DX66=$BI66,4,IF(DX66=$BH66,3,IF(DX66=$BG66,2,99)))))))))))</f>
        <v>6</v>
      </c>
      <c r="EA66" s="34"/>
      <c r="EB66" s="32">
        <f>B66</f>
        <v>6</v>
      </c>
      <c r="EC66" s="32" t="str">
        <f>D66</f>
        <v>m</v>
      </c>
      <c r="ED66" s="32" t="str">
        <f>F66</f>
        <v>LR</v>
      </c>
      <c r="EE66" s="34"/>
      <c r="EF66" s="32">
        <f>B66</f>
        <v>6</v>
      </c>
      <c r="EG66" s="32">
        <f t="shared" si="76"/>
        <v>2</v>
      </c>
      <c r="EH66" s="32">
        <f t="shared" si="77"/>
        <v>2</v>
      </c>
      <c r="EL66" s="12">
        <f t="shared" si="78"/>
        <v>6</v>
      </c>
      <c r="EM66" s="12">
        <f t="shared" si="79"/>
        <v>2</v>
      </c>
      <c r="EN66" s="12">
        <f t="shared" si="80"/>
        <v>2</v>
      </c>
      <c r="EO66">
        <f t="shared" ref="EO66:EO97" si="170">CQ66</f>
        <v>0</v>
      </c>
      <c r="EP66">
        <f t="shared" ref="EP66:EP97" si="171">CR66</f>
        <v>2001</v>
      </c>
      <c r="EQ66">
        <f t="shared" ref="EQ66:EQ97" si="172">CS66</f>
        <v>0</v>
      </c>
    </row>
    <row r="67" spans="1:147" x14ac:dyDescent="0.25">
      <c r="A67" s="12" t="s">
        <v>103</v>
      </c>
      <c r="B67" s="17">
        <f t="shared" si="117"/>
        <v>7</v>
      </c>
      <c r="C67" s="14">
        <v>634</v>
      </c>
      <c r="D67" s="14" t="s">
        <v>94</v>
      </c>
      <c r="E67" s="3"/>
      <c r="F67" s="3" t="s">
        <v>0</v>
      </c>
      <c r="G67" s="3">
        <v>2</v>
      </c>
      <c r="H67" s="3">
        <v>2013</v>
      </c>
      <c r="I67" s="3" t="s">
        <v>92</v>
      </c>
      <c r="J67" s="5">
        <v>0.42000000000000004</v>
      </c>
      <c r="K67" s="3">
        <v>0.51</v>
      </c>
      <c r="L67" s="3">
        <v>1</v>
      </c>
      <c r="M67" s="26">
        <f t="shared" si="120"/>
        <v>0.46500000000000002</v>
      </c>
      <c r="N67" s="26">
        <f t="shared" si="118"/>
        <v>0.83000000000000007</v>
      </c>
      <c r="O67" s="20">
        <v>3</v>
      </c>
      <c r="P67" s="24"/>
      <c r="Q67" s="5">
        <v>0.47000000000000003</v>
      </c>
      <c r="R67" s="3">
        <v>0.60000000000000009</v>
      </c>
      <c r="S67" s="5">
        <v>0.58000000000000007</v>
      </c>
      <c r="T67" s="3">
        <v>0.81</v>
      </c>
      <c r="U67" s="5">
        <v>0.63000000000000012</v>
      </c>
      <c r="V67" s="3">
        <v>0.88000000000000012</v>
      </c>
      <c r="W67" s="5">
        <v>0.66000000000000014</v>
      </c>
      <c r="X67" s="3">
        <v>0.92</v>
      </c>
      <c r="Y67" s="5"/>
      <c r="Z67" s="3"/>
      <c r="AA67" s="5"/>
      <c r="AB67" s="3"/>
      <c r="AC67" s="5"/>
      <c r="AD67" s="3"/>
      <c r="AE67" s="5"/>
      <c r="AF67" s="3"/>
      <c r="AG67" s="5"/>
      <c r="AH67" s="3"/>
      <c r="AI67" s="5">
        <v>0.70000000000000007</v>
      </c>
      <c r="AJ67" s="3">
        <v>0.96000000000000008</v>
      </c>
      <c r="AK67" s="9">
        <f t="shared" ref="AK67:AK105" si="173">IF($O67=0,(Q67+R67)/2,0)</f>
        <v>0</v>
      </c>
      <c r="AL67" s="9">
        <f t="shared" ref="AL67:AL105" si="174">IF($O67=0,(S67+T67)/2,0)+IF($O67=1,(Q67+R67)/2,0)</f>
        <v>0</v>
      </c>
      <c r="AM67" s="9">
        <f t="shared" ref="AM67:AM105" si="175">IF($O67=0,(U67+V67)/2,0)+IF($O67=1,(S67+T67)/2,0)+IF($O67=2,(Q67+R67)/2,0)</f>
        <v>0</v>
      </c>
      <c r="AN67" s="9">
        <f t="shared" ref="AN67:AN105" si="176">IF($O67=0,(W67+X67)/2,0)+IF($O67=1,(U67+V67)/2,0)+IF($O67=2,(S67+T67)/2,0)+IF($O67=3,(Q67+R67)/2,0)</f>
        <v>0.53500000000000003</v>
      </c>
      <c r="AO67" s="9">
        <f t="shared" ref="AO67:AO105" si="177">IF($O67=0,(Y67+Z67)/2,0)+IF($O67=1,(W67+X67)/2,0)+IF($O67=2,(U67+V67)/2,0)+IF($O67=3,(S67+T67)/2,0)+IF($O67=4,(Q67+R67)/2,0)</f>
        <v>0.69500000000000006</v>
      </c>
      <c r="AP67" s="9">
        <f t="shared" ref="AP67:AP105" si="178">IF($O67=0,(AA67+AB67)/2,0)+IF($O67=1,(Y67+Z67)/2,0)+IF($O67=2,(W67+X67)/2,0)+IF($O67=3,(U67+V67)/2,0)+IF($O67=4,(S67+T67)/2,0)+IF($O67=5,(Q67+R67)/2,0)</f>
        <v>0.75500000000000012</v>
      </c>
      <c r="AQ67" s="9">
        <f t="shared" ref="AQ67:AQ105" si="179">IF($O67=0,(AC67+AD67)/2,0)+IF($O67=1,(AA67+AB67)/2,0)+IF($O67=2,(Y67+Z67)/2,0)+IF($O67=3,(W67+X67)/2,0)+IF($O67=4,(U67+V67)/2,0)+IF($O67=5,(S67+T67)/2,0)+IF($O67=6,(Q67+R67)/2,0)</f>
        <v>0.79</v>
      </c>
      <c r="AR67" s="9">
        <f t="shared" ref="AR67:AR105" si="180">IF($O67=0,(AE67+AF67)/2,0)+IF($O67=1,(AC67+AD67)/2,0)+IF($O67=2,(AA67+AB67)/2,0)+IF($O67=3,(Y67+Z67)/2,0)+IF($O67=4,(W67+X67)/2,0)+IF($O67=5,(U67+V67)/2,0)+IF($O67=6,(S67+T67)/2,0)</f>
        <v>0</v>
      </c>
      <c r="AS67" s="9">
        <f t="shared" ref="AS67:AS105" si="181">IF($O67=0,(AG67+AH67)/2,0)+IF($O67=1,(AE67+AF67)/2,0)+IF($O67=2,(AC67+AD67)/2,0)+IF($O67=3,(AA67+AB67)/2,0)+IF($O67=4,(Y67+Z67)/2,0)+IF($O67=5,(W67+X67)/2,0)+IF($O67=6,(U67+V67)/2,0)</f>
        <v>0</v>
      </c>
      <c r="AT67" s="9">
        <f t="shared" ref="AT67:AT105" si="182">IF($O67=1,(AG67+AH67)/2,0)+IF($O67=2,(AE67+AF67)/2,0)+IF($O67=3,(AC67+AD67)/2,0)+IF($O67=4,(AA67+AB67)/2,0)+IF($O67=5,(Y67+Z67)/2,0)+IF($O67=6,(W67+X67)/2,0)</f>
        <v>0</v>
      </c>
      <c r="AU67" s="9">
        <f t="shared" ref="AU67:AU105" si="183">IF($O67=2,(AG67+AH67)/2,0)+IF($O67=3,(AE67+AF67)/2,0)+IF($O67=4,(AC67+AD67)/2,0)+IF($O67=5,(AA67+AB67)/2,0)+IF($O67=6,(Y67+Z67)/2,0)</f>
        <v>0</v>
      </c>
      <c r="AV67" s="7">
        <f>IF($N67&gt;0,$C67*AK67/$N67,0)</f>
        <v>0</v>
      </c>
      <c r="AW67" s="7">
        <f>IF($N67&gt;0,$C67*AL67/$N67,0)</f>
        <v>0</v>
      </c>
      <c r="AX67" s="7">
        <f>IF($N67&gt;0,$C67*AM67/$N67,0)</f>
        <v>0</v>
      </c>
      <c r="AY67" s="7">
        <f>IF($N67&gt;0,$C67*AN67/$N67,0)</f>
        <v>408.6626506024096</v>
      </c>
      <c r="AZ67" s="7">
        <f>IF($N67&gt;0,$C67*AO67/$N67,0)</f>
        <v>530.87951807228922</v>
      </c>
      <c r="BA67" s="7">
        <f>IF($N67&gt;0,$C67*AP67/$N67,0)</f>
        <v>576.71084337349396</v>
      </c>
      <c r="BB67" s="7">
        <f>IF($N67&gt;0,$C67*AQ67/$N67,0)</f>
        <v>603.4457831325301</v>
      </c>
      <c r="BC67" s="7">
        <f>IF($N67&gt;0,$C67*AR67/$N67,0)</f>
        <v>0</v>
      </c>
      <c r="BD67" s="7">
        <f>IF($N67&gt;0,$C67*AS67/$N67,0)</f>
        <v>0</v>
      </c>
      <c r="BE67" s="7">
        <f>IF($N67&gt;0,$C67*AT67/$N67,0)</f>
        <v>0</v>
      </c>
      <c r="BF67" s="7">
        <f>IF($N67&gt;0,$C67*AU67/$N67,0)</f>
        <v>0</v>
      </c>
      <c r="BG67" s="11">
        <f t="shared" si="119"/>
        <v>0</v>
      </c>
      <c r="BH67" s="11">
        <f t="shared" si="86"/>
        <v>0</v>
      </c>
      <c r="BI67" s="11">
        <f t="shared" si="87"/>
        <v>0</v>
      </c>
      <c r="BJ67" s="11">
        <f t="shared" si="88"/>
        <v>0.29906542056074792</v>
      </c>
      <c r="BK67" s="11">
        <f t="shared" si="89"/>
        <v>8.6330935251798413E-2</v>
      </c>
      <c r="BL67" s="11">
        <f t="shared" si="90"/>
        <v>4.6357615894039722E-2</v>
      </c>
      <c r="BM67" s="11">
        <f t="shared" si="91"/>
        <v>0</v>
      </c>
      <c r="BN67" s="11">
        <f t="shared" si="92"/>
        <v>0</v>
      </c>
      <c r="BO67" s="11">
        <f t="shared" si="93"/>
        <v>0</v>
      </c>
      <c r="BP67" s="11">
        <f t="shared" si="94"/>
        <v>0</v>
      </c>
      <c r="BQ67" s="30">
        <f t="shared" si="121"/>
        <v>0</v>
      </c>
      <c r="BR67" s="30">
        <f t="shared" si="122"/>
        <v>0</v>
      </c>
      <c r="BS67" s="30">
        <f t="shared" si="123"/>
        <v>0</v>
      </c>
      <c r="BT67" s="30">
        <f t="shared" si="124"/>
        <v>0</v>
      </c>
      <c r="BU67" s="30">
        <f t="shared" si="125"/>
        <v>0</v>
      </c>
      <c r="BV67" s="30">
        <f t="shared" si="126"/>
        <v>0</v>
      </c>
      <c r="BW67" s="30">
        <f t="shared" si="127"/>
        <v>0</v>
      </c>
      <c r="BX67" s="30">
        <f t="shared" si="128"/>
        <v>0</v>
      </c>
      <c r="BY67" s="30">
        <f t="shared" si="129"/>
        <v>0</v>
      </c>
      <c r="BZ67" s="30">
        <f t="shared" si="130"/>
        <v>408.6626506024096</v>
      </c>
      <c r="CA67" s="30">
        <f t="shared" si="131"/>
        <v>530.87951807228922</v>
      </c>
      <c r="CB67" s="30">
        <f t="shared" si="132"/>
        <v>576.71084337349396</v>
      </c>
      <c r="CC67" s="30">
        <f t="shared" si="133"/>
        <v>603.4457831325301</v>
      </c>
      <c r="CD67" s="28">
        <f t="shared" si="134"/>
        <v>0</v>
      </c>
      <c r="CE67" s="28">
        <f t="shared" si="135"/>
        <v>0</v>
      </c>
      <c r="CF67" s="28">
        <f t="shared" si="136"/>
        <v>0</v>
      </c>
      <c r="CG67" s="28">
        <f t="shared" si="137"/>
        <v>0</v>
      </c>
      <c r="CH67" s="28">
        <f t="shared" si="138"/>
        <v>0</v>
      </c>
      <c r="CI67" s="28">
        <f t="shared" si="139"/>
        <v>0</v>
      </c>
      <c r="CJ67" s="28">
        <f t="shared" si="140"/>
        <v>0</v>
      </c>
      <c r="CK67" s="28">
        <f t="shared" si="141"/>
        <v>0</v>
      </c>
      <c r="CL67" s="28">
        <f t="shared" si="142"/>
        <v>0</v>
      </c>
      <c r="CM67" s="28">
        <f t="shared" si="143"/>
        <v>0.29906542056074792</v>
      </c>
      <c r="CN67" s="28">
        <f t="shared" si="144"/>
        <v>8.6330935251798413E-2</v>
      </c>
      <c r="CO67" s="28">
        <f t="shared" si="145"/>
        <v>4.6357615894039722E-2</v>
      </c>
      <c r="CQ67" s="36">
        <f t="shared" si="146"/>
        <v>0</v>
      </c>
      <c r="CR67" s="37">
        <v>2001</v>
      </c>
      <c r="CS67" s="33">
        <f t="shared" si="147"/>
        <v>0</v>
      </c>
      <c r="CT67" s="36">
        <f t="shared" si="148"/>
        <v>0</v>
      </c>
      <c r="CU67" s="37">
        <v>2002</v>
      </c>
      <c r="CV67" s="33">
        <f t="shared" si="149"/>
        <v>0</v>
      </c>
      <c r="CW67" s="36">
        <f t="shared" si="150"/>
        <v>0</v>
      </c>
      <c r="CX67" s="37">
        <v>2003</v>
      </c>
      <c r="CY67" s="33">
        <f t="shared" si="151"/>
        <v>0</v>
      </c>
      <c r="CZ67" s="36">
        <f t="shared" si="152"/>
        <v>0</v>
      </c>
      <c r="DA67" s="37">
        <v>2004</v>
      </c>
      <c r="DB67" s="33">
        <f t="shared" si="153"/>
        <v>0</v>
      </c>
      <c r="DC67" s="36">
        <f t="shared" si="154"/>
        <v>0</v>
      </c>
      <c r="DD67" s="37">
        <v>2005</v>
      </c>
      <c r="DE67" s="33">
        <f t="shared" si="155"/>
        <v>0</v>
      </c>
      <c r="DF67" s="36">
        <f t="shared" si="156"/>
        <v>0</v>
      </c>
      <c r="DG67" s="37">
        <v>2006</v>
      </c>
      <c r="DH67" s="33">
        <f t="shared" si="157"/>
        <v>0</v>
      </c>
      <c r="DI67" s="36">
        <f t="shared" si="158"/>
        <v>0</v>
      </c>
      <c r="DJ67" s="37">
        <v>2007</v>
      </c>
      <c r="DK67" s="33">
        <f t="shared" si="159"/>
        <v>0</v>
      </c>
      <c r="DL67" s="36">
        <f t="shared" si="160"/>
        <v>0</v>
      </c>
      <c r="DM67" s="37">
        <v>2008</v>
      </c>
      <c r="DN67" s="33">
        <f t="shared" si="161"/>
        <v>0</v>
      </c>
      <c r="DO67" s="36">
        <f t="shared" si="162"/>
        <v>0</v>
      </c>
      <c r="DP67" s="37">
        <v>2009</v>
      </c>
      <c r="DQ67" s="33">
        <f t="shared" si="163"/>
        <v>0</v>
      </c>
      <c r="DR67" s="36">
        <f t="shared" si="164"/>
        <v>0.29906542056074792</v>
      </c>
      <c r="DS67" s="37">
        <v>2010</v>
      </c>
      <c r="DT67" s="33">
        <f t="shared" si="165"/>
        <v>5</v>
      </c>
      <c r="DU67" s="36">
        <f t="shared" si="166"/>
        <v>8.6330935251798413E-2</v>
      </c>
      <c r="DV67" s="37">
        <v>2011</v>
      </c>
      <c r="DW67" s="33">
        <f t="shared" si="167"/>
        <v>6</v>
      </c>
      <c r="DX67" s="36">
        <f t="shared" si="168"/>
        <v>4.6357615894039722E-2</v>
      </c>
      <c r="DY67" s="37">
        <v>2012</v>
      </c>
      <c r="DZ67" s="33">
        <f t="shared" si="169"/>
        <v>7</v>
      </c>
      <c r="EA67" s="34"/>
      <c r="EB67" s="32">
        <f>B67</f>
        <v>7</v>
      </c>
      <c r="EC67" s="32" t="str">
        <f>D67</f>
        <v>m</v>
      </c>
      <c r="ED67" s="32" t="str">
        <f>F67</f>
        <v>LR</v>
      </c>
      <c r="EE67" s="34"/>
      <c r="EF67" s="32">
        <f>B67</f>
        <v>7</v>
      </c>
      <c r="EG67" s="32">
        <f t="shared" ref="EG67:EG105" si="184">IF(EC67="j",1,0)+IF(EC67="f",1,0)+IF(EC67="m",2,0)</f>
        <v>2</v>
      </c>
      <c r="EH67" s="32">
        <f t="shared" ref="EH67:EH105" si="185">IF(ED67="RR",1,0)+IF(ED67="LR",2,0)+IF(ED67="LLR",3,0)+IF(ED67="LRR",3,0)+IF(ED67="L?R",3,0)</f>
        <v>2</v>
      </c>
      <c r="EL67" s="12">
        <f t="shared" ref="EL67:EL105" si="186">EF67</f>
        <v>7</v>
      </c>
      <c r="EM67" s="12">
        <f t="shared" ref="EM67:EM105" si="187">EG67</f>
        <v>2</v>
      </c>
      <c r="EN67" s="12">
        <f t="shared" ref="EN67:EN105" si="188">EH67</f>
        <v>2</v>
      </c>
      <c r="EO67">
        <f t="shared" si="170"/>
        <v>0</v>
      </c>
      <c r="EP67">
        <f t="shared" si="171"/>
        <v>2001</v>
      </c>
      <c r="EQ67">
        <f t="shared" si="172"/>
        <v>0</v>
      </c>
    </row>
    <row r="68" spans="1:147" x14ac:dyDescent="0.25">
      <c r="A68" s="12" t="s">
        <v>104</v>
      </c>
      <c r="B68" s="17">
        <f t="shared" si="117"/>
        <v>7</v>
      </c>
      <c r="C68" s="14">
        <v>635</v>
      </c>
      <c r="D68" s="14" t="s">
        <v>94</v>
      </c>
      <c r="E68" s="3"/>
      <c r="F68" s="3" t="s">
        <v>192</v>
      </c>
      <c r="G68" s="3">
        <v>2</v>
      </c>
      <c r="H68" s="3">
        <v>2013</v>
      </c>
      <c r="I68" s="3" t="s">
        <v>92</v>
      </c>
      <c r="J68" s="5">
        <v>0.41000000000000003</v>
      </c>
      <c r="K68" s="3">
        <v>0.52</v>
      </c>
      <c r="L68" s="3"/>
      <c r="M68" s="26">
        <f t="shared" si="120"/>
        <v>0.46500000000000002</v>
      </c>
      <c r="N68" s="26">
        <f t="shared" si="118"/>
        <v>0.80500000000000016</v>
      </c>
      <c r="O68" s="20">
        <v>3</v>
      </c>
      <c r="P68" s="24"/>
      <c r="Q68" s="5">
        <v>0.46</v>
      </c>
      <c r="R68" s="3">
        <v>0.59000000000000008</v>
      </c>
      <c r="S68" s="5">
        <v>0.58000000000000007</v>
      </c>
      <c r="T68" s="3">
        <v>0.8</v>
      </c>
      <c r="U68" s="5">
        <v>0.62000000000000011</v>
      </c>
      <c r="V68" s="3">
        <v>0.87000000000000011</v>
      </c>
      <c r="W68" s="5">
        <v>0.65000000000000013</v>
      </c>
      <c r="X68" s="3">
        <v>0.9</v>
      </c>
      <c r="Y68" s="5"/>
      <c r="Z68" s="3"/>
      <c r="AA68" s="5"/>
      <c r="AB68" s="3"/>
      <c r="AC68" s="5"/>
      <c r="AD68" s="3"/>
      <c r="AE68" s="5"/>
      <c r="AF68" s="3"/>
      <c r="AG68" s="5"/>
      <c r="AH68" s="3"/>
      <c r="AI68" s="5">
        <v>0.67000000000000015</v>
      </c>
      <c r="AJ68" s="3">
        <v>0.94000000000000006</v>
      </c>
      <c r="AK68" s="9">
        <f t="shared" si="173"/>
        <v>0</v>
      </c>
      <c r="AL68" s="9">
        <f t="shared" si="174"/>
        <v>0</v>
      </c>
      <c r="AM68" s="9">
        <f t="shared" si="175"/>
        <v>0</v>
      </c>
      <c r="AN68" s="9">
        <f t="shared" si="176"/>
        <v>0.52500000000000002</v>
      </c>
      <c r="AO68" s="9">
        <f t="shared" si="177"/>
        <v>0.69000000000000006</v>
      </c>
      <c r="AP68" s="9">
        <f t="shared" si="178"/>
        <v>0.74500000000000011</v>
      </c>
      <c r="AQ68" s="9">
        <f t="shared" si="179"/>
        <v>0.77500000000000013</v>
      </c>
      <c r="AR68" s="9">
        <f t="shared" si="180"/>
        <v>0</v>
      </c>
      <c r="AS68" s="9">
        <f t="shared" si="181"/>
        <v>0</v>
      </c>
      <c r="AT68" s="9">
        <f t="shared" si="182"/>
        <v>0</v>
      </c>
      <c r="AU68" s="9">
        <f t="shared" si="183"/>
        <v>0</v>
      </c>
      <c r="AV68" s="7">
        <f>IF($N68&gt;0,$C68*AK68/$N68,0)</f>
        <v>0</v>
      </c>
      <c r="AW68" s="7">
        <f>IF($N68&gt;0,$C68*AL68/$N68,0)</f>
        <v>0</v>
      </c>
      <c r="AX68" s="7">
        <f>IF($N68&gt;0,$C68*AM68/$N68,0)</f>
        <v>0</v>
      </c>
      <c r="AY68" s="7">
        <f>IF($N68&gt;0,$C68*AN68/$N68,0)</f>
        <v>414.13043478260863</v>
      </c>
      <c r="AZ68" s="7">
        <f>IF($N68&gt;0,$C68*AO68/$N68,0)</f>
        <v>544.28571428571422</v>
      </c>
      <c r="BA68" s="7">
        <f>IF($N68&gt;0,$C68*AP68/$N68,0)</f>
        <v>587.67080745341605</v>
      </c>
      <c r="BB68" s="7">
        <f>IF($N68&gt;0,$C68*AQ68/$N68,0)</f>
        <v>611.33540372670802</v>
      </c>
      <c r="BC68" s="7">
        <f>IF($N68&gt;0,$C68*AR68/$N68,0)</f>
        <v>0</v>
      </c>
      <c r="BD68" s="7">
        <f>IF($N68&gt;0,$C68*AS68/$N68,0)</f>
        <v>0</v>
      </c>
      <c r="BE68" s="7">
        <f>IF($N68&gt;0,$C68*AT68/$N68,0)</f>
        <v>0</v>
      </c>
      <c r="BF68" s="7">
        <f>IF($N68&gt;0,$C68*AU68/$N68,0)</f>
        <v>0</v>
      </c>
      <c r="BG68" s="11">
        <f t="shared" si="119"/>
        <v>0</v>
      </c>
      <c r="BH68" s="11">
        <f t="shared" si="86"/>
        <v>0</v>
      </c>
      <c r="BI68" s="11">
        <f t="shared" si="87"/>
        <v>0</v>
      </c>
      <c r="BJ68" s="11">
        <f t="shared" si="88"/>
        <v>0.31428571428571433</v>
      </c>
      <c r="BK68" s="11">
        <f t="shared" si="89"/>
        <v>7.971014492753617E-2</v>
      </c>
      <c r="BL68" s="11">
        <f t="shared" si="90"/>
        <v>4.0268456375839021E-2</v>
      </c>
      <c r="BM68" s="11">
        <f t="shared" si="91"/>
        <v>0</v>
      </c>
      <c r="BN68" s="11">
        <f t="shared" si="92"/>
        <v>0</v>
      </c>
      <c r="BO68" s="11">
        <f t="shared" si="93"/>
        <v>0</v>
      </c>
      <c r="BP68" s="11">
        <f t="shared" si="94"/>
        <v>0</v>
      </c>
      <c r="BQ68" s="30">
        <f t="shared" si="121"/>
        <v>0</v>
      </c>
      <c r="BR68" s="30">
        <f t="shared" si="122"/>
        <v>0</v>
      </c>
      <c r="BS68" s="30">
        <f t="shared" si="123"/>
        <v>0</v>
      </c>
      <c r="BT68" s="30">
        <f t="shared" si="124"/>
        <v>0</v>
      </c>
      <c r="BU68" s="30">
        <f t="shared" si="125"/>
        <v>0</v>
      </c>
      <c r="BV68" s="30">
        <f t="shared" si="126"/>
        <v>0</v>
      </c>
      <c r="BW68" s="30">
        <f t="shared" si="127"/>
        <v>0</v>
      </c>
      <c r="BX68" s="30">
        <f t="shared" si="128"/>
        <v>0</v>
      </c>
      <c r="BY68" s="30">
        <f t="shared" si="129"/>
        <v>0</v>
      </c>
      <c r="BZ68" s="30">
        <f t="shared" si="130"/>
        <v>414.13043478260863</v>
      </c>
      <c r="CA68" s="30">
        <f t="shared" si="131"/>
        <v>544.28571428571422</v>
      </c>
      <c r="CB68" s="30">
        <f t="shared" si="132"/>
        <v>587.67080745341605</v>
      </c>
      <c r="CC68" s="30">
        <f t="shared" si="133"/>
        <v>611.33540372670802</v>
      </c>
      <c r="CD68" s="28">
        <f t="shared" si="134"/>
        <v>0</v>
      </c>
      <c r="CE68" s="28">
        <f t="shared" si="135"/>
        <v>0</v>
      </c>
      <c r="CF68" s="28">
        <f t="shared" si="136"/>
        <v>0</v>
      </c>
      <c r="CG68" s="28">
        <f t="shared" si="137"/>
        <v>0</v>
      </c>
      <c r="CH68" s="28">
        <f t="shared" si="138"/>
        <v>0</v>
      </c>
      <c r="CI68" s="28">
        <f t="shared" si="139"/>
        <v>0</v>
      </c>
      <c r="CJ68" s="28">
        <f t="shared" si="140"/>
        <v>0</v>
      </c>
      <c r="CK68" s="28">
        <f t="shared" si="141"/>
        <v>0</v>
      </c>
      <c r="CL68" s="28">
        <f t="shared" si="142"/>
        <v>0</v>
      </c>
      <c r="CM68" s="28">
        <f t="shared" si="143"/>
        <v>0.31428571428571433</v>
      </c>
      <c r="CN68" s="28">
        <f t="shared" si="144"/>
        <v>7.971014492753617E-2</v>
      </c>
      <c r="CO68" s="28">
        <f t="shared" si="145"/>
        <v>4.0268456375839021E-2</v>
      </c>
      <c r="CQ68" s="36">
        <f t="shared" si="146"/>
        <v>0</v>
      </c>
      <c r="CR68" s="37">
        <v>2001</v>
      </c>
      <c r="CS68" s="33">
        <f t="shared" si="147"/>
        <v>0</v>
      </c>
      <c r="CT68" s="36">
        <f t="shared" si="148"/>
        <v>0</v>
      </c>
      <c r="CU68" s="37">
        <v>2002</v>
      </c>
      <c r="CV68" s="33">
        <f t="shared" si="149"/>
        <v>0</v>
      </c>
      <c r="CW68" s="36">
        <f t="shared" si="150"/>
        <v>0</v>
      </c>
      <c r="CX68" s="37">
        <v>2003</v>
      </c>
      <c r="CY68" s="33">
        <f t="shared" si="151"/>
        <v>0</v>
      </c>
      <c r="CZ68" s="36">
        <f t="shared" si="152"/>
        <v>0</v>
      </c>
      <c r="DA68" s="37">
        <v>2004</v>
      </c>
      <c r="DB68" s="33">
        <f t="shared" si="153"/>
        <v>0</v>
      </c>
      <c r="DC68" s="36">
        <f t="shared" si="154"/>
        <v>0</v>
      </c>
      <c r="DD68" s="37">
        <v>2005</v>
      </c>
      <c r="DE68" s="33">
        <f t="shared" si="155"/>
        <v>0</v>
      </c>
      <c r="DF68" s="36">
        <f t="shared" si="156"/>
        <v>0</v>
      </c>
      <c r="DG68" s="37">
        <v>2006</v>
      </c>
      <c r="DH68" s="33">
        <f t="shared" si="157"/>
        <v>0</v>
      </c>
      <c r="DI68" s="36">
        <f t="shared" si="158"/>
        <v>0</v>
      </c>
      <c r="DJ68" s="37">
        <v>2007</v>
      </c>
      <c r="DK68" s="33">
        <f t="shared" si="159"/>
        <v>0</v>
      </c>
      <c r="DL68" s="36">
        <f t="shared" si="160"/>
        <v>0</v>
      </c>
      <c r="DM68" s="37">
        <v>2008</v>
      </c>
      <c r="DN68" s="33">
        <f t="shared" si="161"/>
        <v>0</v>
      </c>
      <c r="DO68" s="36">
        <f t="shared" si="162"/>
        <v>0</v>
      </c>
      <c r="DP68" s="37">
        <v>2009</v>
      </c>
      <c r="DQ68" s="33">
        <f t="shared" si="163"/>
        <v>0</v>
      </c>
      <c r="DR68" s="36">
        <f t="shared" si="164"/>
        <v>0.31428571428571433</v>
      </c>
      <c r="DS68" s="37">
        <v>2010</v>
      </c>
      <c r="DT68" s="33">
        <f t="shared" si="165"/>
        <v>5</v>
      </c>
      <c r="DU68" s="36">
        <f t="shared" si="166"/>
        <v>7.971014492753617E-2</v>
      </c>
      <c r="DV68" s="37">
        <v>2011</v>
      </c>
      <c r="DW68" s="33">
        <f t="shared" si="167"/>
        <v>6</v>
      </c>
      <c r="DX68" s="36">
        <f t="shared" si="168"/>
        <v>4.0268456375839021E-2</v>
      </c>
      <c r="DY68" s="37">
        <v>2012</v>
      </c>
      <c r="DZ68" s="33">
        <f t="shared" si="169"/>
        <v>7</v>
      </c>
      <c r="EA68" s="34"/>
      <c r="EB68" s="32">
        <f>B68</f>
        <v>7</v>
      </c>
      <c r="EC68" s="32" t="str">
        <f>D68</f>
        <v>m</v>
      </c>
      <c r="ED68" s="32" t="str">
        <f>F68</f>
        <v>L?R</v>
      </c>
      <c r="EE68" s="34"/>
      <c r="EF68" s="32">
        <f>B68</f>
        <v>7</v>
      </c>
      <c r="EG68" s="32">
        <f t="shared" si="184"/>
        <v>2</v>
      </c>
      <c r="EH68" s="32">
        <f t="shared" si="185"/>
        <v>3</v>
      </c>
      <c r="EL68" s="12">
        <f t="shared" si="186"/>
        <v>7</v>
      </c>
      <c r="EM68" s="12">
        <f t="shared" si="187"/>
        <v>2</v>
      </c>
      <c r="EN68" s="12">
        <f t="shared" si="188"/>
        <v>3</v>
      </c>
      <c r="EO68">
        <f t="shared" si="170"/>
        <v>0</v>
      </c>
      <c r="EP68">
        <f t="shared" si="171"/>
        <v>2001</v>
      </c>
      <c r="EQ68">
        <f t="shared" si="172"/>
        <v>0</v>
      </c>
    </row>
    <row r="69" spans="1:147" x14ac:dyDescent="0.25">
      <c r="A69" s="12" t="s">
        <v>106</v>
      </c>
      <c r="B69" s="17">
        <f t="shared" si="117"/>
        <v>7</v>
      </c>
      <c r="C69" s="14">
        <v>730</v>
      </c>
      <c r="D69" s="14" t="s">
        <v>94</v>
      </c>
      <c r="E69" s="3"/>
      <c r="F69" s="44" t="s">
        <v>191</v>
      </c>
      <c r="G69" s="3">
        <v>3</v>
      </c>
      <c r="H69" s="3">
        <v>2013</v>
      </c>
      <c r="I69" s="3" t="s">
        <v>92</v>
      </c>
      <c r="J69" s="5">
        <v>0.44000000000000006</v>
      </c>
      <c r="K69" s="3">
        <v>0.49000000000000005</v>
      </c>
      <c r="L69" s="3">
        <v>2</v>
      </c>
      <c r="M69" s="26">
        <f t="shared" si="120"/>
        <v>0.46500000000000008</v>
      </c>
      <c r="N69" s="26">
        <f t="shared" si="118"/>
        <v>0.84000000000000008</v>
      </c>
      <c r="O69" s="20">
        <v>3</v>
      </c>
      <c r="P69" s="24"/>
      <c r="Q69" s="5">
        <v>0.51</v>
      </c>
      <c r="R69" s="3">
        <v>0.56000000000000005</v>
      </c>
      <c r="S69" s="5">
        <v>0.57000000000000006</v>
      </c>
      <c r="T69" s="3">
        <v>0.7400000000000001</v>
      </c>
      <c r="U69" s="5">
        <v>0.63000000000000012</v>
      </c>
      <c r="V69" s="3">
        <v>0.83000000000000007</v>
      </c>
      <c r="W69" s="5">
        <v>0.67000000000000015</v>
      </c>
      <c r="X69" s="3">
        <v>0.93</v>
      </c>
      <c r="Y69" s="5"/>
      <c r="Z69" s="3"/>
      <c r="AA69" s="5"/>
      <c r="AB69" s="3"/>
      <c r="AC69" s="5"/>
      <c r="AD69" s="3"/>
      <c r="AE69" s="5"/>
      <c r="AF69" s="3"/>
      <c r="AG69" s="5"/>
      <c r="AH69" s="3"/>
      <c r="AI69" s="5">
        <v>0.70000000000000007</v>
      </c>
      <c r="AJ69" s="3">
        <v>0.98</v>
      </c>
      <c r="AK69" s="9">
        <f t="shared" si="173"/>
        <v>0</v>
      </c>
      <c r="AL69" s="9">
        <f t="shared" si="174"/>
        <v>0</v>
      </c>
      <c r="AM69" s="9">
        <f t="shared" si="175"/>
        <v>0</v>
      </c>
      <c r="AN69" s="9">
        <f t="shared" si="176"/>
        <v>0.53500000000000003</v>
      </c>
      <c r="AO69" s="9">
        <f t="shared" si="177"/>
        <v>0.65500000000000003</v>
      </c>
      <c r="AP69" s="9">
        <f t="shared" si="178"/>
        <v>0.73000000000000009</v>
      </c>
      <c r="AQ69" s="9">
        <f t="shared" si="179"/>
        <v>0.8</v>
      </c>
      <c r="AR69" s="9">
        <f t="shared" si="180"/>
        <v>0</v>
      </c>
      <c r="AS69" s="9">
        <f t="shared" si="181"/>
        <v>0</v>
      </c>
      <c r="AT69" s="9">
        <f t="shared" si="182"/>
        <v>0</v>
      </c>
      <c r="AU69" s="9">
        <f t="shared" si="183"/>
        <v>0</v>
      </c>
      <c r="AV69" s="7">
        <f>IF($N69&gt;0,$C69*AK69/$N69,0)</f>
        <v>0</v>
      </c>
      <c r="AW69" s="7">
        <f>IF($N69&gt;0,$C69*AL69/$N69,0)</f>
        <v>0</v>
      </c>
      <c r="AX69" s="7">
        <f>IF($N69&gt;0,$C69*AM69/$N69,0)</f>
        <v>0</v>
      </c>
      <c r="AY69" s="7">
        <f>IF($N69&gt;0,$C69*AN69/$N69,0)</f>
        <v>464.94047619047615</v>
      </c>
      <c r="AZ69" s="7">
        <f>IF($N69&gt;0,$C69*AO69/$N69,0)</f>
        <v>569.22619047619048</v>
      </c>
      <c r="BA69" s="7">
        <f>IF($N69&gt;0,$C69*AP69/$N69,0)</f>
        <v>634.40476190476193</v>
      </c>
      <c r="BB69" s="7">
        <f>IF($N69&gt;0,$C69*AQ69/$N69,0)</f>
        <v>695.23809523809518</v>
      </c>
      <c r="BC69" s="7">
        <f>IF($N69&gt;0,$C69*AR69/$N69,0)</f>
        <v>0</v>
      </c>
      <c r="BD69" s="7">
        <f>IF($N69&gt;0,$C69*AS69/$N69,0)</f>
        <v>0</v>
      </c>
      <c r="BE69" s="7">
        <f>IF($N69&gt;0,$C69*AT69/$N69,0)</f>
        <v>0</v>
      </c>
      <c r="BF69" s="7">
        <f>IF($N69&gt;0,$C69*AU69/$N69,0)</f>
        <v>0</v>
      </c>
      <c r="BG69" s="11">
        <f t="shared" si="119"/>
        <v>0</v>
      </c>
      <c r="BH69" s="11">
        <f t="shared" si="86"/>
        <v>0</v>
      </c>
      <c r="BI69" s="11">
        <f t="shared" si="87"/>
        <v>0</v>
      </c>
      <c r="BJ69" s="11">
        <f t="shared" si="88"/>
        <v>0.22429906542056088</v>
      </c>
      <c r="BK69" s="11">
        <f t="shared" si="89"/>
        <v>0.11450381679389315</v>
      </c>
      <c r="BL69" s="11">
        <f t="shared" si="90"/>
        <v>9.5890410958903993E-2</v>
      </c>
      <c r="BM69" s="11">
        <f t="shared" si="91"/>
        <v>0</v>
      </c>
      <c r="BN69" s="11">
        <f t="shared" si="92"/>
        <v>0</v>
      </c>
      <c r="BO69" s="11">
        <f t="shared" si="93"/>
        <v>0</v>
      </c>
      <c r="BP69" s="11">
        <f t="shared" si="94"/>
        <v>0</v>
      </c>
      <c r="BQ69" s="30">
        <f t="shared" si="121"/>
        <v>0</v>
      </c>
      <c r="BR69" s="30">
        <f t="shared" si="122"/>
        <v>0</v>
      </c>
      <c r="BS69" s="30">
        <f t="shared" si="123"/>
        <v>0</v>
      </c>
      <c r="BT69" s="30">
        <f t="shared" si="124"/>
        <v>0</v>
      </c>
      <c r="BU69" s="30">
        <f t="shared" si="125"/>
        <v>0</v>
      </c>
      <c r="BV69" s="30">
        <f t="shared" si="126"/>
        <v>0</v>
      </c>
      <c r="BW69" s="30">
        <f t="shared" si="127"/>
        <v>0</v>
      </c>
      <c r="BX69" s="30">
        <f t="shared" si="128"/>
        <v>0</v>
      </c>
      <c r="BY69" s="30">
        <f t="shared" si="129"/>
        <v>0</v>
      </c>
      <c r="BZ69" s="30">
        <f t="shared" si="130"/>
        <v>464.94047619047615</v>
      </c>
      <c r="CA69" s="30">
        <f t="shared" si="131"/>
        <v>569.22619047619048</v>
      </c>
      <c r="CB69" s="30">
        <f t="shared" si="132"/>
        <v>634.40476190476193</v>
      </c>
      <c r="CC69" s="30">
        <f t="shared" si="133"/>
        <v>695.23809523809518</v>
      </c>
      <c r="CD69" s="28">
        <f t="shared" si="134"/>
        <v>0</v>
      </c>
      <c r="CE69" s="28">
        <f t="shared" si="135"/>
        <v>0</v>
      </c>
      <c r="CF69" s="28">
        <f t="shared" si="136"/>
        <v>0</v>
      </c>
      <c r="CG69" s="28">
        <f t="shared" si="137"/>
        <v>0</v>
      </c>
      <c r="CH69" s="28">
        <f t="shared" si="138"/>
        <v>0</v>
      </c>
      <c r="CI69" s="28">
        <f t="shared" si="139"/>
        <v>0</v>
      </c>
      <c r="CJ69" s="28">
        <f t="shared" si="140"/>
        <v>0</v>
      </c>
      <c r="CK69" s="28">
        <f t="shared" si="141"/>
        <v>0</v>
      </c>
      <c r="CL69" s="28">
        <f t="shared" si="142"/>
        <v>0</v>
      </c>
      <c r="CM69" s="28">
        <f t="shared" si="143"/>
        <v>0.22429906542056088</v>
      </c>
      <c r="CN69" s="28">
        <f t="shared" si="144"/>
        <v>0.11450381679389315</v>
      </c>
      <c r="CO69" s="28">
        <f t="shared" si="145"/>
        <v>9.5890410958903993E-2</v>
      </c>
      <c r="CQ69" s="36">
        <f t="shared" si="146"/>
        <v>0</v>
      </c>
      <c r="CR69" s="37">
        <v>2001</v>
      </c>
      <c r="CS69" s="33">
        <f t="shared" si="147"/>
        <v>0</v>
      </c>
      <c r="CT69" s="36">
        <f t="shared" si="148"/>
        <v>0</v>
      </c>
      <c r="CU69" s="37">
        <v>2002</v>
      </c>
      <c r="CV69" s="33">
        <f t="shared" si="149"/>
        <v>0</v>
      </c>
      <c r="CW69" s="36">
        <f t="shared" si="150"/>
        <v>0</v>
      </c>
      <c r="CX69" s="37">
        <v>2003</v>
      </c>
      <c r="CY69" s="33">
        <f t="shared" si="151"/>
        <v>0</v>
      </c>
      <c r="CZ69" s="36">
        <f t="shared" si="152"/>
        <v>0</v>
      </c>
      <c r="DA69" s="37">
        <v>2004</v>
      </c>
      <c r="DB69" s="33">
        <f t="shared" si="153"/>
        <v>0</v>
      </c>
      <c r="DC69" s="36">
        <f t="shared" si="154"/>
        <v>0</v>
      </c>
      <c r="DD69" s="37">
        <v>2005</v>
      </c>
      <c r="DE69" s="33">
        <f t="shared" si="155"/>
        <v>0</v>
      </c>
      <c r="DF69" s="36">
        <f t="shared" si="156"/>
        <v>0</v>
      </c>
      <c r="DG69" s="37">
        <v>2006</v>
      </c>
      <c r="DH69" s="33">
        <f t="shared" si="157"/>
        <v>0</v>
      </c>
      <c r="DI69" s="36">
        <f t="shared" si="158"/>
        <v>0</v>
      </c>
      <c r="DJ69" s="37">
        <v>2007</v>
      </c>
      <c r="DK69" s="33">
        <f t="shared" si="159"/>
        <v>0</v>
      </c>
      <c r="DL69" s="36">
        <f t="shared" si="160"/>
        <v>0</v>
      </c>
      <c r="DM69" s="37">
        <v>2008</v>
      </c>
      <c r="DN69" s="33">
        <f t="shared" si="161"/>
        <v>0</v>
      </c>
      <c r="DO69" s="36">
        <f t="shared" si="162"/>
        <v>0</v>
      </c>
      <c r="DP69" s="37">
        <v>2009</v>
      </c>
      <c r="DQ69" s="33">
        <f t="shared" si="163"/>
        <v>0</v>
      </c>
      <c r="DR69" s="36">
        <f t="shared" si="164"/>
        <v>0.22429906542056088</v>
      </c>
      <c r="DS69" s="37">
        <v>2010</v>
      </c>
      <c r="DT69" s="33">
        <f t="shared" si="165"/>
        <v>5</v>
      </c>
      <c r="DU69" s="36">
        <f t="shared" si="166"/>
        <v>0.11450381679389315</v>
      </c>
      <c r="DV69" s="37">
        <v>2011</v>
      </c>
      <c r="DW69" s="33">
        <f t="shared" si="167"/>
        <v>6</v>
      </c>
      <c r="DX69" s="36">
        <f t="shared" si="168"/>
        <v>9.5890410958903993E-2</v>
      </c>
      <c r="DY69" s="37">
        <v>2012</v>
      </c>
      <c r="DZ69" s="33">
        <f t="shared" si="169"/>
        <v>7</v>
      </c>
      <c r="EA69" s="34"/>
      <c r="EB69" s="32">
        <f>B69</f>
        <v>7</v>
      </c>
      <c r="EC69" s="32" t="str">
        <f>D69</f>
        <v>m</v>
      </c>
      <c r="ED69" s="32" t="str">
        <f>F69</f>
        <v>LR</v>
      </c>
      <c r="EE69" s="34"/>
      <c r="EF69" s="32">
        <f>B69</f>
        <v>7</v>
      </c>
      <c r="EG69" s="32">
        <f t="shared" si="184"/>
        <v>2</v>
      </c>
      <c r="EH69" s="32">
        <f t="shared" si="185"/>
        <v>2</v>
      </c>
      <c r="EL69" s="12">
        <f t="shared" si="186"/>
        <v>7</v>
      </c>
      <c r="EM69" s="12">
        <f t="shared" si="187"/>
        <v>2</v>
      </c>
      <c r="EN69" s="12">
        <f t="shared" si="188"/>
        <v>2</v>
      </c>
      <c r="EO69">
        <f t="shared" si="170"/>
        <v>0</v>
      </c>
      <c r="EP69">
        <f t="shared" si="171"/>
        <v>2001</v>
      </c>
      <c r="EQ69">
        <f t="shared" si="172"/>
        <v>0</v>
      </c>
    </row>
    <row r="70" spans="1:147" x14ac:dyDescent="0.25">
      <c r="A70" s="12" t="s">
        <v>107</v>
      </c>
      <c r="B70" s="17">
        <f t="shared" si="117"/>
        <v>7</v>
      </c>
      <c r="C70" s="14">
        <v>713</v>
      </c>
      <c r="D70" s="14" t="s">
        <v>94</v>
      </c>
      <c r="E70" s="3"/>
      <c r="F70" s="3" t="s">
        <v>0</v>
      </c>
      <c r="G70" s="3">
        <v>2</v>
      </c>
      <c r="H70" s="3">
        <v>2013</v>
      </c>
      <c r="I70" s="3" t="s">
        <v>92</v>
      </c>
      <c r="J70" s="5">
        <v>0.44000000000000006</v>
      </c>
      <c r="K70" s="3">
        <v>0.5</v>
      </c>
      <c r="L70" s="3">
        <v>1</v>
      </c>
      <c r="M70" s="26">
        <f t="shared" si="120"/>
        <v>0.47000000000000003</v>
      </c>
      <c r="N70" s="26">
        <f t="shared" si="118"/>
        <v>0.83000000000000007</v>
      </c>
      <c r="O70" s="20">
        <v>3</v>
      </c>
      <c r="P70" s="24"/>
      <c r="Q70" s="5">
        <v>0.48000000000000004</v>
      </c>
      <c r="R70" s="3">
        <v>0.62000000000000011</v>
      </c>
      <c r="S70" s="5">
        <v>0.60000000000000009</v>
      </c>
      <c r="T70" s="3">
        <v>0.84000000000000008</v>
      </c>
      <c r="U70" s="5">
        <v>0.63000000000000012</v>
      </c>
      <c r="V70" s="3">
        <v>0.89000000000000012</v>
      </c>
      <c r="W70" s="5">
        <v>0.66000000000000014</v>
      </c>
      <c r="X70" s="3">
        <v>0.94000000000000006</v>
      </c>
      <c r="Y70" s="5"/>
      <c r="Z70" s="3"/>
      <c r="AA70" s="5"/>
      <c r="AB70" s="3"/>
      <c r="AC70" s="5"/>
      <c r="AD70" s="3"/>
      <c r="AE70" s="5"/>
      <c r="AF70" s="3"/>
      <c r="AG70" s="5"/>
      <c r="AH70" s="3"/>
      <c r="AI70" s="5">
        <v>0.69000000000000017</v>
      </c>
      <c r="AJ70" s="3">
        <v>0.97</v>
      </c>
      <c r="AK70" s="9">
        <f t="shared" si="173"/>
        <v>0</v>
      </c>
      <c r="AL70" s="9">
        <f t="shared" si="174"/>
        <v>0</v>
      </c>
      <c r="AM70" s="9">
        <f t="shared" si="175"/>
        <v>0</v>
      </c>
      <c r="AN70" s="9">
        <f t="shared" si="176"/>
        <v>0.55000000000000004</v>
      </c>
      <c r="AO70" s="9">
        <f t="shared" si="177"/>
        <v>0.72000000000000008</v>
      </c>
      <c r="AP70" s="9">
        <f t="shared" si="178"/>
        <v>0.76000000000000012</v>
      </c>
      <c r="AQ70" s="9">
        <f t="shared" si="179"/>
        <v>0.8</v>
      </c>
      <c r="AR70" s="9">
        <f t="shared" si="180"/>
        <v>0</v>
      </c>
      <c r="AS70" s="9">
        <f t="shared" si="181"/>
        <v>0</v>
      </c>
      <c r="AT70" s="9">
        <f t="shared" si="182"/>
        <v>0</v>
      </c>
      <c r="AU70" s="9">
        <f t="shared" si="183"/>
        <v>0</v>
      </c>
      <c r="AV70" s="7">
        <f>IF($N70&gt;0,$C70*AK70/$N70,0)</f>
        <v>0</v>
      </c>
      <c r="AW70" s="7">
        <f>IF($N70&gt;0,$C70*AL70/$N70,0)</f>
        <v>0</v>
      </c>
      <c r="AX70" s="7">
        <f>IF($N70&gt;0,$C70*AM70/$N70,0)</f>
        <v>0</v>
      </c>
      <c r="AY70" s="7">
        <f>IF($N70&gt;0,$C70*AN70/$N70,0)</f>
        <v>472.46987951807228</v>
      </c>
      <c r="AZ70" s="7">
        <f>IF($N70&gt;0,$C70*AO70/$N70,0)</f>
        <v>618.50602409638554</v>
      </c>
      <c r="BA70" s="7">
        <f>IF($N70&gt;0,$C70*AP70/$N70,0)</f>
        <v>652.86746987951813</v>
      </c>
      <c r="BB70" s="7">
        <f>IF($N70&gt;0,$C70*AQ70/$N70,0)</f>
        <v>687.22891566265048</v>
      </c>
      <c r="BC70" s="7">
        <f>IF($N70&gt;0,$C70*AR70/$N70,0)</f>
        <v>0</v>
      </c>
      <c r="BD70" s="7">
        <f>IF($N70&gt;0,$C70*AS70/$N70,0)</f>
        <v>0</v>
      </c>
      <c r="BE70" s="7">
        <f>IF($N70&gt;0,$C70*AT70/$N70,0)</f>
        <v>0</v>
      </c>
      <c r="BF70" s="7">
        <f>IF($N70&gt;0,$C70*AU70/$N70,0)</f>
        <v>0</v>
      </c>
      <c r="BG70" s="11">
        <f t="shared" si="119"/>
        <v>0</v>
      </c>
      <c r="BH70" s="11">
        <f t="shared" si="86"/>
        <v>0</v>
      </c>
      <c r="BI70" s="11">
        <f t="shared" si="87"/>
        <v>0</v>
      </c>
      <c r="BJ70" s="11">
        <f t="shared" si="88"/>
        <v>0.30909090909090914</v>
      </c>
      <c r="BK70" s="11">
        <f t="shared" si="89"/>
        <v>5.5555555555555636E-2</v>
      </c>
      <c r="BL70" s="11">
        <f t="shared" si="90"/>
        <v>5.2631578947368148E-2</v>
      </c>
      <c r="BM70" s="11">
        <f t="shared" si="91"/>
        <v>0</v>
      </c>
      <c r="BN70" s="11">
        <f t="shared" si="92"/>
        <v>0</v>
      </c>
      <c r="BO70" s="11">
        <f t="shared" si="93"/>
        <v>0</v>
      </c>
      <c r="BP70" s="11">
        <f t="shared" si="94"/>
        <v>0</v>
      </c>
      <c r="BQ70" s="30">
        <f t="shared" si="121"/>
        <v>0</v>
      </c>
      <c r="BR70" s="30">
        <f t="shared" si="122"/>
        <v>0</v>
      </c>
      <c r="BS70" s="30">
        <f t="shared" si="123"/>
        <v>0</v>
      </c>
      <c r="BT70" s="30">
        <f t="shared" si="124"/>
        <v>0</v>
      </c>
      <c r="BU70" s="30">
        <f t="shared" si="125"/>
        <v>0</v>
      </c>
      <c r="BV70" s="30">
        <f t="shared" si="126"/>
        <v>0</v>
      </c>
      <c r="BW70" s="30">
        <f t="shared" si="127"/>
        <v>0</v>
      </c>
      <c r="BX70" s="30">
        <f t="shared" si="128"/>
        <v>0</v>
      </c>
      <c r="BY70" s="30">
        <f t="shared" si="129"/>
        <v>0</v>
      </c>
      <c r="BZ70" s="30">
        <f t="shared" si="130"/>
        <v>472.46987951807228</v>
      </c>
      <c r="CA70" s="30">
        <f t="shared" si="131"/>
        <v>618.50602409638554</v>
      </c>
      <c r="CB70" s="30">
        <f t="shared" si="132"/>
        <v>652.86746987951813</v>
      </c>
      <c r="CC70" s="30">
        <f t="shared" si="133"/>
        <v>687.22891566265048</v>
      </c>
      <c r="CD70" s="28">
        <f t="shared" si="134"/>
        <v>0</v>
      </c>
      <c r="CE70" s="28">
        <f t="shared" si="135"/>
        <v>0</v>
      </c>
      <c r="CF70" s="28">
        <f t="shared" si="136"/>
        <v>0</v>
      </c>
      <c r="CG70" s="28">
        <f t="shared" si="137"/>
        <v>0</v>
      </c>
      <c r="CH70" s="28">
        <f t="shared" si="138"/>
        <v>0</v>
      </c>
      <c r="CI70" s="28">
        <f t="shared" si="139"/>
        <v>0</v>
      </c>
      <c r="CJ70" s="28">
        <f t="shared" si="140"/>
        <v>0</v>
      </c>
      <c r="CK70" s="28">
        <f t="shared" si="141"/>
        <v>0</v>
      </c>
      <c r="CL70" s="28">
        <f t="shared" si="142"/>
        <v>0</v>
      </c>
      <c r="CM70" s="28">
        <f t="shared" si="143"/>
        <v>0.30909090909090914</v>
      </c>
      <c r="CN70" s="28">
        <f t="shared" si="144"/>
        <v>5.5555555555555636E-2</v>
      </c>
      <c r="CO70" s="28">
        <f t="shared" si="145"/>
        <v>5.2631578947368148E-2</v>
      </c>
      <c r="CQ70" s="36">
        <f t="shared" si="146"/>
        <v>0</v>
      </c>
      <c r="CR70" s="37">
        <v>2001</v>
      </c>
      <c r="CS70" s="33">
        <f t="shared" si="147"/>
        <v>0</v>
      </c>
      <c r="CT70" s="36">
        <f t="shared" si="148"/>
        <v>0</v>
      </c>
      <c r="CU70" s="37">
        <v>2002</v>
      </c>
      <c r="CV70" s="33">
        <f t="shared" si="149"/>
        <v>0</v>
      </c>
      <c r="CW70" s="36">
        <f t="shared" si="150"/>
        <v>0</v>
      </c>
      <c r="CX70" s="37">
        <v>2003</v>
      </c>
      <c r="CY70" s="33">
        <f t="shared" si="151"/>
        <v>0</v>
      </c>
      <c r="CZ70" s="36">
        <f t="shared" si="152"/>
        <v>0</v>
      </c>
      <c r="DA70" s="37">
        <v>2004</v>
      </c>
      <c r="DB70" s="33">
        <f t="shared" si="153"/>
        <v>0</v>
      </c>
      <c r="DC70" s="36">
        <f t="shared" si="154"/>
        <v>0</v>
      </c>
      <c r="DD70" s="37">
        <v>2005</v>
      </c>
      <c r="DE70" s="33">
        <f t="shared" si="155"/>
        <v>0</v>
      </c>
      <c r="DF70" s="36">
        <f t="shared" si="156"/>
        <v>0</v>
      </c>
      <c r="DG70" s="37">
        <v>2006</v>
      </c>
      <c r="DH70" s="33">
        <f t="shared" si="157"/>
        <v>0</v>
      </c>
      <c r="DI70" s="36">
        <f t="shared" si="158"/>
        <v>0</v>
      </c>
      <c r="DJ70" s="37">
        <v>2007</v>
      </c>
      <c r="DK70" s="33">
        <f t="shared" si="159"/>
        <v>0</v>
      </c>
      <c r="DL70" s="36">
        <f t="shared" si="160"/>
        <v>0</v>
      </c>
      <c r="DM70" s="37">
        <v>2008</v>
      </c>
      <c r="DN70" s="33">
        <f t="shared" si="161"/>
        <v>0</v>
      </c>
      <c r="DO70" s="36">
        <f t="shared" si="162"/>
        <v>0</v>
      </c>
      <c r="DP70" s="37">
        <v>2009</v>
      </c>
      <c r="DQ70" s="33">
        <f t="shared" si="163"/>
        <v>0</v>
      </c>
      <c r="DR70" s="36">
        <f t="shared" si="164"/>
        <v>0.30909090909090914</v>
      </c>
      <c r="DS70" s="37">
        <v>2010</v>
      </c>
      <c r="DT70" s="33">
        <f t="shared" si="165"/>
        <v>5</v>
      </c>
      <c r="DU70" s="36">
        <f t="shared" si="166"/>
        <v>5.5555555555555636E-2</v>
      </c>
      <c r="DV70" s="37">
        <v>2011</v>
      </c>
      <c r="DW70" s="33">
        <f t="shared" si="167"/>
        <v>6</v>
      </c>
      <c r="DX70" s="36">
        <f t="shared" si="168"/>
        <v>5.2631578947368148E-2</v>
      </c>
      <c r="DY70" s="37">
        <v>2012</v>
      </c>
      <c r="DZ70" s="33">
        <f t="shared" si="169"/>
        <v>7</v>
      </c>
      <c r="EA70" s="34"/>
      <c r="EB70" s="32">
        <f>B70</f>
        <v>7</v>
      </c>
      <c r="EC70" s="32" t="str">
        <f>D70</f>
        <v>m</v>
      </c>
      <c r="ED70" s="32" t="str">
        <f>F70</f>
        <v>LR</v>
      </c>
      <c r="EE70" s="34"/>
      <c r="EF70" s="32">
        <f>B70</f>
        <v>7</v>
      </c>
      <c r="EG70" s="32">
        <f t="shared" si="184"/>
        <v>2</v>
      </c>
      <c r="EH70" s="32">
        <f t="shared" si="185"/>
        <v>2</v>
      </c>
      <c r="EL70" s="12">
        <f t="shared" si="186"/>
        <v>7</v>
      </c>
      <c r="EM70" s="12">
        <f t="shared" si="187"/>
        <v>2</v>
      </c>
      <c r="EN70" s="12">
        <f t="shared" si="188"/>
        <v>2</v>
      </c>
      <c r="EO70">
        <f t="shared" si="170"/>
        <v>0</v>
      </c>
      <c r="EP70">
        <f t="shared" si="171"/>
        <v>2001</v>
      </c>
      <c r="EQ70">
        <f t="shared" si="172"/>
        <v>0</v>
      </c>
    </row>
    <row r="71" spans="1:147" x14ac:dyDescent="0.25">
      <c r="A71" s="12" t="s">
        <v>108</v>
      </c>
      <c r="B71" s="17">
        <f t="shared" si="117"/>
        <v>7</v>
      </c>
      <c r="C71" s="14">
        <v>742</v>
      </c>
      <c r="D71" s="14" t="s">
        <v>94</v>
      </c>
      <c r="E71" s="3"/>
      <c r="F71" s="44" t="s">
        <v>191</v>
      </c>
      <c r="G71" s="3">
        <v>3</v>
      </c>
      <c r="H71" s="3">
        <v>2013</v>
      </c>
      <c r="I71" s="3" t="s">
        <v>92</v>
      </c>
      <c r="J71" s="5">
        <v>0.43000000000000005</v>
      </c>
      <c r="K71" s="3">
        <v>0.51</v>
      </c>
      <c r="L71" s="3">
        <v>1</v>
      </c>
      <c r="M71" s="26">
        <f t="shared" si="120"/>
        <v>0.47000000000000003</v>
      </c>
      <c r="N71" s="26">
        <f t="shared" si="118"/>
        <v>0.92500000000000004</v>
      </c>
      <c r="O71" s="20">
        <v>3</v>
      </c>
      <c r="P71" s="24"/>
      <c r="Q71" s="5">
        <v>0.5</v>
      </c>
      <c r="R71" s="3">
        <v>0.6100000000000001</v>
      </c>
      <c r="S71" s="5">
        <v>0.62000000000000011</v>
      </c>
      <c r="T71" s="3">
        <v>0.84000000000000008</v>
      </c>
      <c r="U71" s="5">
        <v>0.69000000000000017</v>
      </c>
      <c r="V71" s="3">
        <v>0.93</v>
      </c>
      <c r="W71" s="5">
        <v>0.7400000000000001</v>
      </c>
      <c r="X71" s="3">
        <v>1.03</v>
      </c>
      <c r="Y71" s="5"/>
      <c r="Z71" s="3"/>
      <c r="AA71" s="5"/>
      <c r="AB71" s="3"/>
      <c r="AC71" s="5"/>
      <c r="AD71" s="3"/>
      <c r="AE71" s="5"/>
      <c r="AF71" s="3"/>
      <c r="AG71" s="5"/>
      <c r="AH71" s="3"/>
      <c r="AI71" s="5">
        <v>0.77</v>
      </c>
      <c r="AJ71" s="3">
        <v>1.08</v>
      </c>
      <c r="AK71" s="9">
        <f t="shared" si="173"/>
        <v>0</v>
      </c>
      <c r="AL71" s="9">
        <f t="shared" si="174"/>
        <v>0</v>
      </c>
      <c r="AM71" s="9">
        <f t="shared" si="175"/>
        <v>0</v>
      </c>
      <c r="AN71" s="9">
        <f t="shared" si="176"/>
        <v>0.55500000000000005</v>
      </c>
      <c r="AO71" s="9">
        <f t="shared" si="177"/>
        <v>0.73000000000000009</v>
      </c>
      <c r="AP71" s="9">
        <f t="shared" si="178"/>
        <v>0.81</v>
      </c>
      <c r="AQ71" s="9">
        <f t="shared" si="179"/>
        <v>0.88500000000000001</v>
      </c>
      <c r="AR71" s="9">
        <f t="shared" si="180"/>
        <v>0</v>
      </c>
      <c r="AS71" s="9">
        <f t="shared" si="181"/>
        <v>0</v>
      </c>
      <c r="AT71" s="9">
        <f t="shared" si="182"/>
        <v>0</v>
      </c>
      <c r="AU71" s="9">
        <f t="shared" si="183"/>
        <v>0</v>
      </c>
      <c r="AV71" s="7">
        <f>IF($N71&gt;0,$C71*AK71/$N71,0)</f>
        <v>0</v>
      </c>
      <c r="AW71" s="7">
        <f>IF($N71&gt;0,$C71*AL71/$N71,0)</f>
        <v>0</v>
      </c>
      <c r="AX71" s="7">
        <f>IF($N71&gt;0,$C71*AM71/$N71,0)</f>
        <v>0</v>
      </c>
      <c r="AY71" s="7">
        <f>IF($N71&gt;0,$C71*AN71/$N71,0)</f>
        <v>445.20000000000005</v>
      </c>
      <c r="AZ71" s="7">
        <f>IF($N71&gt;0,$C71*AO71/$N71,0)</f>
        <v>585.57837837837849</v>
      </c>
      <c r="BA71" s="7">
        <f>IF($N71&gt;0,$C71*AP71/$N71,0)</f>
        <v>649.75135135135145</v>
      </c>
      <c r="BB71" s="7">
        <f>IF($N71&gt;0,$C71*AQ71/$N71,0)</f>
        <v>709.91351351351341</v>
      </c>
      <c r="BC71" s="7">
        <f>IF($N71&gt;0,$C71*AR71/$N71,0)</f>
        <v>0</v>
      </c>
      <c r="BD71" s="7">
        <f>IF($N71&gt;0,$C71*AS71/$N71,0)</f>
        <v>0</v>
      </c>
      <c r="BE71" s="7">
        <f>IF($N71&gt;0,$C71*AT71/$N71,0)</f>
        <v>0</v>
      </c>
      <c r="BF71" s="7">
        <f>IF($N71&gt;0,$C71*AU71/$N71,0)</f>
        <v>0</v>
      </c>
      <c r="BG71" s="11">
        <f t="shared" si="119"/>
        <v>0</v>
      </c>
      <c r="BH71" s="11">
        <f t="shared" si="86"/>
        <v>0</v>
      </c>
      <c r="BI71" s="11">
        <f t="shared" si="87"/>
        <v>0</v>
      </c>
      <c r="BJ71" s="11">
        <f t="shared" si="88"/>
        <v>0.31531531531531543</v>
      </c>
      <c r="BK71" s="11">
        <f t="shared" si="89"/>
        <v>0.10958904109589036</v>
      </c>
      <c r="BL71" s="11">
        <f t="shared" si="90"/>
        <v>9.2592592592592268E-2</v>
      </c>
      <c r="BM71" s="11">
        <f t="shared" si="91"/>
        <v>0</v>
      </c>
      <c r="BN71" s="11">
        <f t="shared" si="92"/>
        <v>0</v>
      </c>
      <c r="BO71" s="11">
        <f t="shared" si="93"/>
        <v>0</v>
      </c>
      <c r="BP71" s="11">
        <f t="shared" si="94"/>
        <v>0</v>
      </c>
      <c r="BQ71" s="30">
        <f t="shared" si="121"/>
        <v>0</v>
      </c>
      <c r="BR71" s="30">
        <f t="shared" si="122"/>
        <v>0</v>
      </c>
      <c r="BS71" s="30">
        <f t="shared" si="123"/>
        <v>0</v>
      </c>
      <c r="BT71" s="30">
        <f t="shared" si="124"/>
        <v>0</v>
      </c>
      <c r="BU71" s="30">
        <f t="shared" si="125"/>
        <v>0</v>
      </c>
      <c r="BV71" s="30">
        <f t="shared" si="126"/>
        <v>0</v>
      </c>
      <c r="BW71" s="30">
        <f t="shared" si="127"/>
        <v>0</v>
      </c>
      <c r="BX71" s="30">
        <f t="shared" si="128"/>
        <v>0</v>
      </c>
      <c r="BY71" s="30">
        <f t="shared" si="129"/>
        <v>0</v>
      </c>
      <c r="BZ71" s="30">
        <f t="shared" si="130"/>
        <v>445.20000000000005</v>
      </c>
      <c r="CA71" s="30">
        <f t="shared" si="131"/>
        <v>585.57837837837849</v>
      </c>
      <c r="CB71" s="30">
        <f t="shared" si="132"/>
        <v>649.75135135135145</v>
      </c>
      <c r="CC71" s="30">
        <f t="shared" si="133"/>
        <v>709.91351351351341</v>
      </c>
      <c r="CD71" s="28">
        <f t="shared" si="134"/>
        <v>0</v>
      </c>
      <c r="CE71" s="28">
        <f t="shared" si="135"/>
        <v>0</v>
      </c>
      <c r="CF71" s="28">
        <f t="shared" si="136"/>
        <v>0</v>
      </c>
      <c r="CG71" s="28">
        <f t="shared" si="137"/>
        <v>0</v>
      </c>
      <c r="CH71" s="28">
        <f t="shared" si="138"/>
        <v>0</v>
      </c>
      <c r="CI71" s="28">
        <f t="shared" si="139"/>
        <v>0</v>
      </c>
      <c r="CJ71" s="28">
        <f t="shared" si="140"/>
        <v>0</v>
      </c>
      <c r="CK71" s="28">
        <f t="shared" si="141"/>
        <v>0</v>
      </c>
      <c r="CL71" s="28">
        <f t="shared" si="142"/>
        <v>0</v>
      </c>
      <c r="CM71" s="28">
        <f t="shared" si="143"/>
        <v>0.31531531531531543</v>
      </c>
      <c r="CN71" s="28">
        <f t="shared" si="144"/>
        <v>0.10958904109589036</v>
      </c>
      <c r="CO71" s="28">
        <f t="shared" si="145"/>
        <v>9.2592592592592268E-2</v>
      </c>
      <c r="CQ71" s="36">
        <f t="shared" si="146"/>
        <v>0</v>
      </c>
      <c r="CR71" s="37">
        <v>2001</v>
      </c>
      <c r="CS71" s="33">
        <f t="shared" si="147"/>
        <v>0</v>
      </c>
      <c r="CT71" s="36">
        <f t="shared" si="148"/>
        <v>0</v>
      </c>
      <c r="CU71" s="37">
        <v>2002</v>
      </c>
      <c r="CV71" s="33">
        <f t="shared" si="149"/>
        <v>0</v>
      </c>
      <c r="CW71" s="36">
        <f t="shared" si="150"/>
        <v>0</v>
      </c>
      <c r="CX71" s="37">
        <v>2003</v>
      </c>
      <c r="CY71" s="33">
        <f t="shared" si="151"/>
        <v>0</v>
      </c>
      <c r="CZ71" s="36">
        <f t="shared" si="152"/>
        <v>0</v>
      </c>
      <c r="DA71" s="37">
        <v>2004</v>
      </c>
      <c r="DB71" s="33">
        <f t="shared" si="153"/>
        <v>0</v>
      </c>
      <c r="DC71" s="36">
        <f t="shared" si="154"/>
        <v>0</v>
      </c>
      <c r="DD71" s="37">
        <v>2005</v>
      </c>
      <c r="DE71" s="33">
        <f t="shared" si="155"/>
        <v>0</v>
      </c>
      <c r="DF71" s="36">
        <f t="shared" si="156"/>
        <v>0</v>
      </c>
      <c r="DG71" s="37">
        <v>2006</v>
      </c>
      <c r="DH71" s="33">
        <f t="shared" si="157"/>
        <v>0</v>
      </c>
      <c r="DI71" s="36">
        <f t="shared" si="158"/>
        <v>0</v>
      </c>
      <c r="DJ71" s="37">
        <v>2007</v>
      </c>
      <c r="DK71" s="33">
        <f t="shared" si="159"/>
        <v>0</v>
      </c>
      <c r="DL71" s="36">
        <f t="shared" si="160"/>
        <v>0</v>
      </c>
      <c r="DM71" s="37">
        <v>2008</v>
      </c>
      <c r="DN71" s="33">
        <f t="shared" si="161"/>
        <v>0</v>
      </c>
      <c r="DO71" s="36">
        <f t="shared" si="162"/>
        <v>0</v>
      </c>
      <c r="DP71" s="37">
        <v>2009</v>
      </c>
      <c r="DQ71" s="33">
        <f t="shared" si="163"/>
        <v>0</v>
      </c>
      <c r="DR71" s="36">
        <f t="shared" si="164"/>
        <v>0.31531531531531543</v>
      </c>
      <c r="DS71" s="37">
        <v>2010</v>
      </c>
      <c r="DT71" s="33">
        <f t="shared" si="165"/>
        <v>5</v>
      </c>
      <c r="DU71" s="36">
        <f t="shared" si="166"/>
        <v>0.10958904109589036</v>
      </c>
      <c r="DV71" s="37">
        <v>2011</v>
      </c>
      <c r="DW71" s="33">
        <f t="shared" si="167"/>
        <v>6</v>
      </c>
      <c r="DX71" s="36">
        <f t="shared" si="168"/>
        <v>9.2592592592592268E-2</v>
      </c>
      <c r="DY71" s="37">
        <v>2012</v>
      </c>
      <c r="DZ71" s="33">
        <f t="shared" si="169"/>
        <v>7</v>
      </c>
      <c r="EA71" s="34"/>
      <c r="EB71" s="32">
        <f>B71</f>
        <v>7</v>
      </c>
      <c r="EC71" s="32" t="str">
        <f>D71</f>
        <v>m</v>
      </c>
      <c r="ED71" s="32" t="str">
        <f>F71</f>
        <v>LR</v>
      </c>
      <c r="EE71" s="34"/>
      <c r="EF71" s="32">
        <f>B71</f>
        <v>7</v>
      </c>
      <c r="EG71" s="32">
        <f t="shared" si="184"/>
        <v>2</v>
      </c>
      <c r="EH71" s="32">
        <f t="shared" si="185"/>
        <v>2</v>
      </c>
      <c r="EL71" s="12">
        <f t="shared" si="186"/>
        <v>7</v>
      </c>
      <c r="EM71" s="12">
        <f t="shared" si="187"/>
        <v>2</v>
      </c>
      <c r="EN71" s="12">
        <f t="shared" si="188"/>
        <v>2</v>
      </c>
      <c r="EO71">
        <f t="shared" si="170"/>
        <v>0</v>
      </c>
      <c r="EP71">
        <f t="shared" si="171"/>
        <v>2001</v>
      </c>
      <c r="EQ71">
        <f t="shared" si="172"/>
        <v>0</v>
      </c>
    </row>
    <row r="72" spans="1:147" x14ac:dyDescent="0.25">
      <c r="A72" s="12" t="s">
        <v>109</v>
      </c>
      <c r="B72" s="17">
        <f t="shared" si="117"/>
        <v>8</v>
      </c>
      <c r="C72" s="14">
        <v>616</v>
      </c>
      <c r="D72" s="14" t="s">
        <v>94</v>
      </c>
      <c r="E72" s="3"/>
      <c r="F72" s="44" t="s">
        <v>192</v>
      </c>
      <c r="G72" s="3">
        <v>3</v>
      </c>
      <c r="H72" s="3">
        <v>2013</v>
      </c>
      <c r="I72" s="3" t="s">
        <v>92</v>
      </c>
      <c r="J72" s="5">
        <v>0.43000000000000005</v>
      </c>
      <c r="K72" s="3">
        <v>0.54</v>
      </c>
      <c r="L72" s="3">
        <v>2</v>
      </c>
      <c r="M72" s="26">
        <f t="shared" si="120"/>
        <v>0.48500000000000004</v>
      </c>
      <c r="N72" s="26">
        <f t="shared" si="118"/>
        <v>0.82500000000000007</v>
      </c>
      <c r="O72" s="20">
        <v>3</v>
      </c>
      <c r="P72" s="24"/>
      <c r="Q72" s="5">
        <v>0.47000000000000003</v>
      </c>
      <c r="R72" s="3">
        <v>0.57000000000000006</v>
      </c>
      <c r="S72" s="5">
        <v>0.54</v>
      </c>
      <c r="T72" s="3">
        <v>0.67000000000000015</v>
      </c>
      <c r="U72" s="5">
        <v>0.62000000000000011</v>
      </c>
      <c r="V72" s="3">
        <v>0.77</v>
      </c>
      <c r="W72" s="5">
        <v>0.66000000000000014</v>
      </c>
      <c r="X72" s="3">
        <v>0.82000000000000006</v>
      </c>
      <c r="Y72" s="5">
        <v>0.68000000000000016</v>
      </c>
      <c r="Z72" s="3">
        <v>0.9</v>
      </c>
      <c r="AA72" s="5"/>
      <c r="AB72" s="3"/>
      <c r="AC72" s="5"/>
      <c r="AD72" s="3"/>
      <c r="AE72" s="5"/>
      <c r="AF72" s="3"/>
      <c r="AG72" s="5"/>
      <c r="AH72" s="3"/>
      <c r="AI72" s="5">
        <v>0.71000000000000008</v>
      </c>
      <c r="AJ72" s="3">
        <v>0.94000000000000006</v>
      </c>
      <c r="AK72" s="9">
        <f t="shared" si="173"/>
        <v>0</v>
      </c>
      <c r="AL72" s="9">
        <f t="shared" si="174"/>
        <v>0</v>
      </c>
      <c r="AM72" s="9">
        <f t="shared" si="175"/>
        <v>0</v>
      </c>
      <c r="AN72" s="9">
        <f t="shared" si="176"/>
        <v>0.52</v>
      </c>
      <c r="AO72" s="9">
        <f t="shared" si="177"/>
        <v>0.60500000000000009</v>
      </c>
      <c r="AP72" s="9">
        <f t="shared" si="178"/>
        <v>0.69500000000000006</v>
      </c>
      <c r="AQ72" s="9">
        <f t="shared" si="179"/>
        <v>0.7400000000000001</v>
      </c>
      <c r="AR72" s="9">
        <f t="shared" si="180"/>
        <v>0.79</v>
      </c>
      <c r="AS72" s="9">
        <f t="shared" si="181"/>
        <v>0</v>
      </c>
      <c r="AT72" s="9">
        <f t="shared" si="182"/>
        <v>0</v>
      </c>
      <c r="AU72" s="9">
        <f t="shared" si="183"/>
        <v>0</v>
      </c>
      <c r="AV72" s="7">
        <f>IF($N72&gt;0,$C72*AK72/$N72,0)</f>
        <v>0</v>
      </c>
      <c r="AW72" s="7">
        <f>IF($N72&gt;0,$C72*AL72/$N72,0)</f>
        <v>0</v>
      </c>
      <c r="AX72" s="7">
        <f>IF($N72&gt;0,$C72*AM72/$N72,0)</f>
        <v>0</v>
      </c>
      <c r="AY72" s="7">
        <f>IF($N72&gt;0,$C72*AN72/$N72,0)</f>
        <v>388.26666666666665</v>
      </c>
      <c r="AZ72" s="7">
        <f>IF($N72&gt;0,$C72*AO72/$N72,0)</f>
        <v>451.73333333333335</v>
      </c>
      <c r="BA72" s="7">
        <f>IF($N72&gt;0,$C72*AP72/$N72,0)</f>
        <v>518.93333333333339</v>
      </c>
      <c r="BB72" s="7">
        <f>IF($N72&gt;0,$C72*AQ72/$N72,0)</f>
        <v>552.53333333333342</v>
      </c>
      <c r="BC72" s="7">
        <f>IF($N72&gt;0,$C72*AR72/$N72,0)</f>
        <v>589.86666666666667</v>
      </c>
      <c r="BD72" s="7">
        <f>IF($N72&gt;0,$C72*AS72/$N72,0)</f>
        <v>0</v>
      </c>
      <c r="BE72" s="7">
        <f>IF($N72&gt;0,$C72*AT72/$N72,0)</f>
        <v>0</v>
      </c>
      <c r="BF72" s="7">
        <f>IF($N72&gt;0,$C72*AU72/$N72,0)</f>
        <v>0</v>
      </c>
      <c r="BG72" s="11">
        <f t="shared" si="119"/>
        <v>0</v>
      </c>
      <c r="BH72" s="11">
        <f t="shared" si="86"/>
        <v>0</v>
      </c>
      <c r="BI72" s="11">
        <f t="shared" si="87"/>
        <v>0</v>
      </c>
      <c r="BJ72" s="11">
        <f t="shared" si="88"/>
        <v>0.16346153846153855</v>
      </c>
      <c r="BK72" s="11">
        <f t="shared" si="89"/>
        <v>0.14876033057851248</v>
      </c>
      <c r="BL72" s="11">
        <f t="shared" si="90"/>
        <v>6.4748201438848962E-2</v>
      </c>
      <c r="BM72" s="11">
        <f t="shared" si="91"/>
        <v>6.7567567567567419E-2</v>
      </c>
      <c r="BN72" s="11">
        <f t="shared" si="92"/>
        <v>0</v>
      </c>
      <c r="BO72" s="11">
        <f t="shared" si="93"/>
        <v>0</v>
      </c>
      <c r="BP72" s="11">
        <f t="shared" si="94"/>
        <v>0</v>
      </c>
      <c r="BQ72" s="30">
        <f t="shared" si="121"/>
        <v>0</v>
      </c>
      <c r="BR72" s="30">
        <f t="shared" si="122"/>
        <v>0</v>
      </c>
      <c r="BS72" s="30">
        <f t="shared" si="123"/>
        <v>0</v>
      </c>
      <c r="BT72" s="30">
        <f t="shared" si="124"/>
        <v>0</v>
      </c>
      <c r="BU72" s="30">
        <f t="shared" si="125"/>
        <v>0</v>
      </c>
      <c r="BV72" s="30">
        <f t="shared" si="126"/>
        <v>0</v>
      </c>
      <c r="BW72" s="30">
        <f t="shared" si="127"/>
        <v>0</v>
      </c>
      <c r="BX72" s="30">
        <f t="shared" si="128"/>
        <v>0</v>
      </c>
      <c r="BY72" s="30">
        <f t="shared" si="129"/>
        <v>388.26666666666665</v>
      </c>
      <c r="BZ72" s="30">
        <f t="shared" si="130"/>
        <v>451.73333333333335</v>
      </c>
      <c r="CA72" s="30">
        <f t="shared" si="131"/>
        <v>518.93333333333339</v>
      </c>
      <c r="CB72" s="30">
        <f t="shared" si="132"/>
        <v>552.53333333333342</v>
      </c>
      <c r="CC72" s="30">
        <f t="shared" si="133"/>
        <v>589.86666666666667</v>
      </c>
      <c r="CD72" s="28">
        <f t="shared" si="134"/>
        <v>0</v>
      </c>
      <c r="CE72" s="28">
        <f t="shared" si="135"/>
        <v>0</v>
      </c>
      <c r="CF72" s="28">
        <f t="shared" si="136"/>
        <v>0</v>
      </c>
      <c r="CG72" s="28">
        <f t="shared" si="137"/>
        <v>0</v>
      </c>
      <c r="CH72" s="28">
        <f t="shared" si="138"/>
        <v>0</v>
      </c>
      <c r="CI72" s="28">
        <f t="shared" si="139"/>
        <v>0</v>
      </c>
      <c r="CJ72" s="28">
        <f t="shared" si="140"/>
        <v>0</v>
      </c>
      <c r="CK72" s="28">
        <f t="shared" si="141"/>
        <v>0</v>
      </c>
      <c r="CL72" s="28">
        <f t="shared" si="142"/>
        <v>0.16346153846153855</v>
      </c>
      <c r="CM72" s="28">
        <f t="shared" si="143"/>
        <v>0.14876033057851248</v>
      </c>
      <c r="CN72" s="28">
        <f t="shared" si="144"/>
        <v>6.4748201438848962E-2</v>
      </c>
      <c r="CO72" s="28">
        <f t="shared" si="145"/>
        <v>6.7567567567567419E-2</v>
      </c>
      <c r="CQ72" s="36">
        <f t="shared" si="146"/>
        <v>0</v>
      </c>
      <c r="CR72" s="37">
        <v>2001</v>
      </c>
      <c r="CS72" s="33">
        <f t="shared" si="147"/>
        <v>0</v>
      </c>
      <c r="CT72" s="36">
        <f t="shared" si="148"/>
        <v>0</v>
      </c>
      <c r="CU72" s="37">
        <v>2002</v>
      </c>
      <c r="CV72" s="33">
        <f t="shared" si="149"/>
        <v>0</v>
      </c>
      <c r="CW72" s="36">
        <f t="shared" si="150"/>
        <v>0</v>
      </c>
      <c r="CX72" s="37">
        <v>2003</v>
      </c>
      <c r="CY72" s="33">
        <f t="shared" si="151"/>
        <v>0</v>
      </c>
      <c r="CZ72" s="36">
        <f t="shared" si="152"/>
        <v>0</v>
      </c>
      <c r="DA72" s="37">
        <v>2004</v>
      </c>
      <c r="DB72" s="33">
        <f t="shared" si="153"/>
        <v>0</v>
      </c>
      <c r="DC72" s="36">
        <f t="shared" si="154"/>
        <v>0</v>
      </c>
      <c r="DD72" s="37">
        <v>2005</v>
      </c>
      <c r="DE72" s="33">
        <f t="shared" si="155"/>
        <v>0</v>
      </c>
      <c r="DF72" s="36">
        <f t="shared" si="156"/>
        <v>0</v>
      </c>
      <c r="DG72" s="37">
        <v>2006</v>
      </c>
      <c r="DH72" s="33">
        <f t="shared" si="157"/>
        <v>0</v>
      </c>
      <c r="DI72" s="36">
        <f t="shared" si="158"/>
        <v>0</v>
      </c>
      <c r="DJ72" s="37">
        <v>2007</v>
      </c>
      <c r="DK72" s="33">
        <f t="shared" si="159"/>
        <v>0</v>
      </c>
      <c r="DL72" s="36">
        <f t="shared" si="160"/>
        <v>0</v>
      </c>
      <c r="DM72" s="37">
        <v>2008</v>
      </c>
      <c r="DN72" s="33">
        <f t="shared" si="161"/>
        <v>0</v>
      </c>
      <c r="DO72" s="36">
        <f t="shared" si="162"/>
        <v>0.16346153846153855</v>
      </c>
      <c r="DP72" s="37">
        <v>2009</v>
      </c>
      <c r="DQ72" s="33">
        <f t="shared" si="163"/>
        <v>5</v>
      </c>
      <c r="DR72" s="36">
        <f t="shared" si="164"/>
        <v>0.14876033057851248</v>
      </c>
      <c r="DS72" s="37">
        <v>2010</v>
      </c>
      <c r="DT72" s="33">
        <f t="shared" si="165"/>
        <v>6</v>
      </c>
      <c r="DU72" s="36">
        <f t="shared" si="166"/>
        <v>6.4748201438848962E-2</v>
      </c>
      <c r="DV72" s="37">
        <v>2011</v>
      </c>
      <c r="DW72" s="33">
        <f t="shared" si="167"/>
        <v>7</v>
      </c>
      <c r="DX72" s="36">
        <f t="shared" si="168"/>
        <v>6.7567567567567419E-2</v>
      </c>
      <c r="DY72" s="37">
        <v>2012</v>
      </c>
      <c r="DZ72" s="33">
        <f t="shared" si="169"/>
        <v>8</v>
      </c>
      <c r="EA72" s="34"/>
      <c r="EB72" s="32">
        <f>B72</f>
        <v>8</v>
      </c>
      <c r="EC72" s="32" t="str">
        <f>D72</f>
        <v>m</v>
      </c>
      <c r="ED72" s="32" t="str">
        <f>F72</f>
        <v>L?R</v>
      </c>
      <c r="EE72" s="34"/>
      <c r="EF72" s="32">
        <f>B72</f>
        <v>8</v>
      </c>
      <c r="EG72" s="32">
        <f t="shared" si="184"/>
        <v>2</v>
      </c>
      <c r="EH72" s="32">
        <f t="shared" si="185"/>
        <v>3</v>
      </c>
      <c r="EL72" s="12">
        <f t="shared" si="186"/>
        <v>8</v>
      </c>
      <c r="EM72" s="12">
        <f t="shared" si="187"/>
        <v>2</v>
      </c>
      <c r="EN72" s="12">
        <f t="shared" si="188"/>
        <v>3</v>
      </c>
      <c r="EO72">
        <f t="shared" si="170"/>
        <v>0</v>
      </c>
      <c r="EP72">
        <f t="shared" si="171"/>
        <v>2001</v>
      </c>
      <c r="EQ72">
        <f t="shared" si="172"/>
        <v>0</v>
      </c>
    </row>
    <row r="73" spans="1:147" x14ac:dyDescent="0.25">
      <c r="A73" s="12" t="s">
        <v>111</v>
      </c>
      <c r="B73" s="17">
        <f t="shared" si="117"/>
        <v>6</v>
      </c>
      <c r="C73" s="14">
        <v>694</v>
      </c>
      <c r="D73" s="14" t="s">
        <v>94</v>
      </c>
      <c r="E73" s="3"/>
      <c r="F73" s="3" t="s">
        <v>0</v>
      </c>
      <c r="G73" s="3">
        <v>2</v>
      </c>
      <c r="H73" s="3">
        <v>2013</v>
      </c>
      <c r="I73" s="3" t="s">
        <v>92</v>
      </c>
      <c r="J73" s="5">
        <v>0.45</v>
      </c>
      <c r="K73" s="3">
        <v>0.53</v>
      </c>
      <c r="L73" s="3">
        <v>2</v>
      </c>
      <c r="M73" s="26">
        <f t="shared" si="120"/>
        <v>0.49</v>
      </c>
      <c r="N73" s="26">
        <f t="shared" si="118"/>
        <v>0.83500000000000008</v>
      </c>
      <c r="O73" s="20">
        <v>3</v>
      </c>
      <c r="P73" s="24"/>
      <c r="Q73" s="5">
        <v>0.5</v>
      </c>
      <c r="R73" s="3">
        <v>0.6100000000000001</v>
      </c>
      <c r="S73" s="5">
        <v>0.57000000000000006</v>
      </c>
      <c r="T73" s="3">
        <v>0.71000000000000008</v>
      </c>
      <c r="U73" s="5">
        <v>0.67000000000000015</v>
      </c>
      <c r="V73" s="3">
        <v>0.88000000000000012</v>
      </c>
      <c r="W73" s="5"/>
      <c r="X73" s="3"/>
      <c r="Y73" s="5"/>
      <c r="Z73" s="3"/>
      <c r="AA73" s="5"/>
      <c r="AB73" s="3"/>
      <c r="AC73" s="5"/>
      <c r="AD73" s="3"/>
      <c r="AE73" s="5"/>
      <c r="AF73" s="3"/>
      <c r="AG73" s="5"/>
      <c r="AH73" s="3"/>
      <c r="AI73" s="5">
        <v>0.72000000000000008</v>
      </c>
      <c r="AJ73" s="3">
        <v>0.95000000000000007</v>
      </c>
      <c r="AK73" s="9">
        <f t="shared" si="173"/>
        <v>0</v>
      </c>
      <c r="AL73" s="9">
        <f t="shared" si="174"/>
        <v>0</v>
      </c>
      <c r="AM73" s="9">
        <f t="shared" si="175"/>
        <v>0</v>
      </c>
      <c r="AN73" s="9">
        <f t="shared" si="176"/>
        <v>0.55500000000000005</v>
      </c>
      <c r="AO73" s="9">
        <f t="shared" si="177"/>
        <v>0.64000000000000012</v>
      </c>
      <c r="AP73" s="9">
        <f t="shared" si="178"/>
        <v>0.77500000000000013</v>
      </c>
      <c r="AQ73" s="9">
        <f t="shared" si="179"/>
        <v>0</v>
      </c>
      <c r="AR73" s="9">
        <f t="shared" si="180"/>
        <v>0</v>
      </c>
      <c r="AS73" s="9">
        <f t="shared" si="181"/>
        <v>0</v>
      </c>
      <c r="AT73" s="9">
        <f t="shared" si="182"/>
        <v>0</v>
      </c>
      <c r="AU73" s="9">
        <f t="shared" si="183"/>
        <v>0</v>
      </c>
      <c r="AV73" s="7">
        <f>IF($N73&gt;0,$C73*AK73/$N73,0)</f>
        <v>0</v>
      </c>
      <c r="AW73" s="7">
        <f>IF($N73&gt;0,$C73*AL73/$N73,0)</f>
        <v>0</v>
      </c>
      <c r="AX73" s="7">
        <f>IF($N73&gt;0,$C73*AM73/$N73,0)</f>
        <v>0</v>
      </c>
      <c r="AY73" s="7">
        <f>IF($N73&gt;0,$C73*AN73/$N73,0)</f>
        <v>461.28143712574848</v>
      </c>
      <c r="AZ73" s="7">
        <f>IF($N73&gt;0,$C73*AO73/$N73,0)</f>
        <v>531.92814371257487</v>
      </c>
      <c r="BA73" s="7">
        <f>IF($N73&gt;0,$C73*AP73/$N73,0)</f>
        <v>644.13173652694616</v>
      </c>
      <c r="BB73" s="7">
        <f>IF($N73&gt;0,$C73*AQ73/$N73,0)</f>
        <v>0</v>
      </c>
      <c r="BC73" s="7">
        <f>IF($N73&gt;0,$C73*AR73/$N73,0)</f>
        <v>0</v>
      </c>
      <c r="BD73" s="7">
        <f>IF($N73&gt;0,$C73*AS73/$N73,0)</f>
        <v>0</v>
      </c>
      <c r="BE73" s="7">
        <f>IF($N73&gt;0,$C73*AT73/$N73,0)</f>
        <v>0</v>
      </c>
      <c r="BF73" s="7">
        <f>IF($N73&gt;0,$C73*AU73/$N73,0)</f>
        <v>0</v>
      </c>
      <c r="BG73" s="11">
        <f t="shared" si="119"/>
        <v>0</v>
      </c>
      <c r="BH73" s="11">
        <f t="shared" si="86"/>
        <v>0</v>
      </c>
      <c r="BI73" s="11">
        <f t="shared" si="87"/>
        <v>0</v>
      </c>
      <c r="BJ73" s="11">
        <f t="shared" si="88"/>
        <v>0.15315315315315323</v>
      </c>
      <c r="BK73" s="11">
        <f t="shared" si="89"/>
        <v>0.21093750000000006</v>
      </c>
      <c r="BL73" s="11">
        <f t="shared" si="90"/>
        <v>0</v>
      </c>
      <c r="BM73" s="11">
        <f t="shared" si="91"/>
        <v>0</v>
      </c>
      <c r="BN73" s="11">
        <f t="shared" si="92"/>
        <v>0</v>
      </c>
      <c r="BO73" s="11">
        <f t="shared" si="93"/>
        <v>0</v>
      </c>
      <c r="BP73" s="11">
        <f t="shared" si="94"/>
        <v>0</v>
      </c>
      <c r="BQ73" s="30">
        <f t="shared" si="121"/>
        <v>0</v>
      </c>
      <c r="BR73" s="30">
        <f t="shared" si="122"/>
        <v>0</v>
      </c>
      <c r="BS73" s="30">
        <f t="shared" si="123"/>
        <v>0</v>
      </c>
      <c r="BT73" s="30">
        <f t="shared" si="124"/>
        <v>0</v>
      </c>
      <c r="BU73" s="30">
        <f t="shared" si="125"/>
        <v>0</v>
      </c>
      <c r="BV73" s="30">
        <f t="shared" si="126"/>
        <v>0</v>
      </c>
      <c r="BW73" s="30">
        <f t="shared" si="127"/>
        <v>0</v>
      </c>
      <c r="BX73" s="30">
        <f t="shared" si="128"/>
        <v>0</v>
      </c>
      <c r="BY73" s="30">
        <f t="shared" si="129"/>
        <v>0</v>
      </c>
      <c r="BZ73" s="30">
        <f t="shared" si="130"/>
        <v>0</v>
      </c>
      <c r="CA73" s="30">
        <f t="shared" si="131"/>
        <v>461.28143712574848</v>
      </c>
      <c r="CB73" s="30">
        <f t="shared" si="132"/>
        <v>531.92814371257487</v>
      </c>
      <c r="CC73" s="30">
        <f t="shared" si="133"/>
        <v>644.13173652694616</v>
      </c>
      <c r="CD73" s="28">
        <f t="shared" si="134"/>
        <v>0</v>
      </c>
      <c r="CE73" s="28">
        <f t="shared" si="135"/>
        <v>0</v>
      </c>
      <c r="CF73" s="28">
        <f t="shared" si="136"/>
        <v>0</v>
      </c>
      <c r="CG73" s="28">
        <f t="shared" si="137"/>
        <v>0</v>
      </c>
      <c r="CH73" s="28">
        <f t="shared" si="138"/>
        <v>0</v>
      </c>
      <c r="CI73" s="28">
        <f t="shared" si="139"/>
        <v>0</v>
      </c>
      <c r="CJ73" s="28">
        <f t="shared" si="140"/>
        <v>0</v>
      </c>
      <c r="CK73" s="28">
        <f t="shared" si="141"/>
        <v>0</v>
      </c>
      <c r="CL73" s="28">
        <f t="shared" si="142"/>
        <v>0</v>
      </c>
      <c r="CM73" s="28">
        <f t="shared" si="143"/>
        <v>0</v>
      </c>
      <c r="CN73" s="28">
        <f t="shared" si="144"/>
        <v>0.15315315315315323</v>
      </c>
      <c r="CO73" s="28">
        <f t="shared" si="145"/>
        <v>0.21093750000000006</v>
      </c>
      <c r="CQ73" s="36">
        <f t="shared" si="146"/>
        <v>0</v>
      </c>
      <c r="CR73" s="37">
        <v>2001</v>
      </c>
      <c r="CS73" s="33">
        <f t="shared" si="147"/>
        <v>0</v>
      </c>
      <c r="CT73" s="36">
        <f t="shared" si="148"/>
        <v>0</v>
      </c>
      <c r="CU73" s="37">
        <v>2002</v>
      </c>
      <c r="CV73" s="33">
        <f t="shared" si="149"/>
        <v>0</v>
      </c>
      <c r="CW73" s="36">
        <f t="shared" si="150"/>
        <v>0</v>
      </c>
      <c r="CX73" s="37">
        <v>2003</v>
      </c>
      <c r="CY73" s="33">
        <f t="shared" si="151"/>
        <v>0</v>
      </c>
      <c r="CZ73" s="36">
        <f t="shared" si="152"/>
        <v>0</v>
      </c>
      <c r="DA73" s="37">
        <v>2004</v>
      </c>
      <c r="DB73" s="33">
        <f t="shared" si="153"/>
        <v>0</v>
      </c>
      <c r="DC73" s="36">
        <f t="shared" si="154"/>
        <v>0</v>
      </c>
      <c r="DD73" s="37">
        <v>2005</v>
      </c>
      <c r="DE73" s="33">
        <f t="shared" si="155"/>
        <v>0</v>
      </c>
      <c r="DF73" s="36">
        <f t="shared" si="156"/>
        <v>0</v>
      </c>
      <c r="DG73" s="37">
        <v>2006</v>
      </c>
      <c r="DH73" s="33">
        <f t="shared" si="157"/>
        <v>0</v>
      </c>
      <c r="DI73" s="36">
        <f t="shared" si="158"/>
        <v>0</v>
      </c>
      <c r="DJ73" s="37">
        <v>2007</v>
      </c>
      <c r="DK73" s="33">
        <f t="shared" si="159"/>
        <v>0</v>
      </c>
      <c r="DL73" s="36">
        <f t="shared" si="160"/>
        <v>0</v>
      </c>
      <c r="DM73" s="37">
        <v>2008</v>
      </c>
      <c r="DN73" s="33">
        <f t="shared" si="161"/>
        <v>0</v>
      </c>
      <c r="DO73" s="36">
        <f t="shared" si="162"/>
        <v>0</v>
      </c>
      <c r="DP73" s="37">
        <v>2009</v>
      </c>
      <c r="DQ73" s="33">
        <f t="shared" si="163"/>
        <v>0</v>
      </c>
      <c r="DR73" s="36">
        <f t="shared" si="164"/>
        <v>0</v>
      </c>
      <c r="DS73" s="37">
        <v>2010</v>
      </c>
      <c r="DT73" s="33">
        <f t="shared" si="165"/>
        <v>0</v>
      </c>
      <c r="DU73" s="36">
        <f t="shared" si="166"/>
        <v>0.15315315315315323</v>
      </c>
      <c r="DV73" s="37">
        <v>2011</v>
      </c>
      <c r="DW73" s="33">
        <f t="shared" si="167"/>
        <v>5</v>
      </c>
      <c r="DX73" s="36">
        <f t="shared" si="168"/>
        <v>0.21093750000000006</v>
      </c>
      <c r="DY73" s="37">
        <v>2012</v>
      </c>
      <c r="DZ73" s="33">
        <f t="shared" si="169"/>
        <v>6</v>
      </c>
      <c r="EA73" s="34"/>
      <c r="EB73" s="32">
        <f>B73</f>
        <v>6</v>
      </c>
      <c r="EC73" s="32" t="str">
        <f>D73</f>
        <v>m</v>
      </c>
      <c r="ED73" s="32" t="str">
        <f>F73</f>
        <v>LR</v>
      </c>
      <c r="EE73" s="34"/>
      <c r="EF73" s="32">
        <f>B73</f>
        <v>6</v>
      </c>
      <c r="EG73" s="32">
        <f t="shared" si="184"/>
        <v>2</v>
      </c>
      <c r="EH73" s="32">
        <f t="shared" si="185"/>
        <v>2</v>
      </c>
      <c r="EL73" s="12">
        <f t="shared" si="186"/>
        <v>6</v>
      </c>
      <c r="EM73" s="12">
        <f t="shared" si="187"/>
        <v>2</v>
      </c>
      <c r="EN73" s="12">
        <f t="shared" si="188"/>
        <v>2</v>
      </c>
      <c r="EO73">
        <f t="shared" si="170"/>
        <v>0</v>
      </c>
      <c r="EP73">
        <f t="shared" si="171"/>
        <v>2001</v>
      </c>
      <c r="EQ73">
        <f t="shared" si="172"/>
        <v>0</v>
      </c>
    </row>
    <row r="74" spans="1:147" x14ac:dyDescent="0.25">
      <c r="A74" s="12" t="s">
        <v>112</v>
      </c>
      <c r="B74" s="17">
        <f t="shared" si="117"/>
        <v>7</v>
      </c>
      <c r="C74" s="14">
        <v>717</v>
      </c>
      <c r="D74" s="14" t="s">
        <v>94</v>
      </c>
      <c r="E74" s="3"/>
      <c r="F74" s="3" t="s">
        <v>0</v>
      </c>
      <c r="G74" s="3">
        <v>2</v>
      </c>
      <c r="H74" s="3">
        <v>2013</v>
      </c>
      <c r="I74" s="3" t="s">
        <v>92</v>
      </c>
      <c r="J74" s="5">
        <v>0.44000000000000006</v>
      </c>
      <c r="K74" s="3">
        <v>0.54</v>
      </c>
      <c r="L74" s="3">
        <v>2</v>
      </c>
      <c r="M74" s="26">
        <f t="shared" si="120"/>
        <v>0.49000000000000005</v>
      </c>
      <c r="N74" s="26">
        <f t="shared" si="118"/>
        <v>0.86499999999999999</v>
      </c>
      <c r="O74" s="20">
        <v>3</v>
      </c>
      <c r="P74" s="24"/>
      <c r="Q74" s="5">
        <v>0.52</v>
      </c>
      <c r="R74" s="3">
        <v>0.67000000000000015</v>
      </c>
      <c r="S74" s="5">
        <v>0.57000000000000006</v>
      </c>
      <c r="T74" s="3">
        <v>0.78</v>
      </c>
      <c r="U74" s="5">
        <v>0.64000000000000012</v>
      </c>
      <c r="V74" s="3">
        <v>0.9</v>
      </c>
      <c r="W74" s="5">
        <v>0.68000000000000016</v>
      </c>
      <c r="X74" s="3">
        <v>0.96000000000000008</v>
      </c>
      <c r="Y74" s="5"/>
      <c r="Z74" s="3"/>
      <c r="AA74" s="5"/>
      <c r="AB74" s="3"/>
      <c r="AC74" s="5"/>
      <c r="AD74" s="3"/>
      <c r="AE74" s="5"/>
      <c r="AF74" s="3"/>
      <c r="AG74" s="5"/>
      <c r="AH74" s="3"/>
      <c r="AI74" s="5">
        <v>0.72000000000000008</v>
      </c>
      <c r="AJ74" s="3">
        <v>1.01</v>
      </c>
      <c r="AK74" s="9">
        <f t="shared" si="173"/>
        <v>0</v>
      </c>
      <c r="AL74" s="9">
        <f t="shared" si="174"/>
        <v>0</v>
      </c>
      <c r="AM74" s="9">
        <f t="shared" si="175"/>
        <v>0</v>
      </c>
      <c r="AN74" s="9">
        <f t="shared" si="176"/>
        <v>0.59500000000000008</v>
      </c>
      <c r="AO74" s="9">
        <f t="shared" si="177"/>
        <v>0.67500000000000004</v>
      </c>
      <c r="AP74" s="9">
        <f t="shared" si="178"/>
        <v>0.77</v>
      </c>
      <c r="AQ74" s="9">
        <f t="shared" si="179"/>
        <v>0.82000000000000006</v>
      </c>
      <c r="AR74" s="9">
        <f t="shared" si="180"/>
        <v>0</v>
      </c>
      <c r="AS74" s="9">
        <f t="shared" si="181"/>
        <v>0</v>
      </c>
      <c r="AT74" s="9">
        <f t="shared" si="182"/>
        <v>0</v>
      </c>
      <c r="AU74" s="9">
        <f t="shared" si="183"/>
        <v>0</v>
      </c>
      <c r="AV74" s="7">
        <f>IF($N74&gt;0,$C74*AK74/$N74,0)</f>
        <v>0</v>
      </c>
      <c r="AW74" s="7">
        <f>IF($N74&gt;0,$C74*AL74/$N74,0)</f>
        <v>0</v>
      </c>
      <c r="AX74" s="7">
        <f>IF($N74&gt;0,$C74*AM74/$N74,0)</f>
        <v>0</v>
      </c>
      <c r="AY74" s="7">
        <f>IF($N74&gt;0,$C74*AN74/$N74,0)</f>
        <v>493.1965317919076</v>
      </c>
      <c r="AZ74" s="7">
        <f>IF($N74&gt;0,$C74*AO74/$N74,0)</f>
        <v>559.50867052023125</v>
      </c>
      <c r="BA74" s="7">
        <f>IF($N74&gt;0,$C74*AP74/$N74,0)</f>
        <v>638.25433526011568</v>
      </c>
      <c r="BB74" s="7">
        <f>IF($N74&gt;0,$C74*AQ74/$N74,0)</f>
        <v>679.69942196531804</v>
      </c>
      <c r="BC74" s="7">
        <f>IF($N74&gt;0,$C74*AR74/$N74,0)</f>
        <v>0</v>
      </c>
      <c r="BD74" s="7">
        <f>IF($N74&gt;0,$C74*AS74/$N74,0)</f>
        <v>0</v>
      </c>
      <c r="BE74" s="7">
        <f>IF($N74&gt;0,$C74*AT74/$N74,0)</f>
        <v>0</v>
      </c>
      <c r="BF74" s="7">
        <f>IF($N74&gt;0,$C74*AU74/$N74,0)</f>
        <v>0</v>
      </c>
      <c r="BG74" s="11">
        <f t="shared" si="119"/>
        <v>0</v>
      </c>
      <c r="BH74" s="11">
        <f t="shared" si="86"/>
        <v>0</v>
      </c>
      <c r="BI74" s="11">
        <f t="shared" si="87"/>
        <v>0</v>
      </c>
      <c r="BJ74" s="11">
        <f t="shared" si="88"/>
        <v>0.1344537815126049</v>
      </c>
      <c r="BK74" s="11">
        <f t="shared" si="89"/>
        <v>0.14074074074074081</v>
      </c>
      <c r="BL74" s="11">
        <f t="shared" si="90"/>
        <v>6.4935064935064998E-2</v>
      </c>
      <c r="BM74" s="11">
        <f t="shared" si="91"/>
        <v>0</v>
      </c>
      <c r="BN74" s="11">
        <f t="shared" si="92"/>
        <v>0</v>
      </c>
      <c r="BO74" s="11">
        <f t="shared" si="93"/>
        <v>0</v>
      </c>
      <c r="BP74" s="11">
        <f t="shared" si="94"/>
        <v>0</v>
      </c>
      <c r="BQ74" s="30">
        <f t="shared" si="121"/>
        <v>0</v>
      </c>
      <c r="BR74" s="30">
        <f t="shared" si="122"/>
        <v>0</v>
      </c>
      <c r="BS74" s="30">
        <f t="shared" si="123"/>
        <v>0</v>
      </c>
      <c r="BT74" s="30">
        <f t="shared" si="124"/>
        <v>0</v>
      </c>
      <c r="BU74" s="30">
        <f t="shared" si="125"/>
        <v>0</v>
      </c>
      <c r="BV74" s="30">
        <f t="shared" si="126"/>
        <v>0</v>
      </c>
      <c r="BW74" s="30">
        <f t="shared" si="127"/>
        <v>0</v>
      </c>
      <c r="BX74" s="30">
        <f t="shared" si="128"/>
        <v>0</v>
      </c>
      <c r="BY74" s="30">
        <f t="shared" si="129"/>
        <v>0</v>
      </c>
      <c r="BZ74" s="30">
        <f t="shared" si="130"/>
        <v>493.1965317919076</v>
      </c>
      <c r="CA74" s="30">
        <f t="shared" si="131"/>
        <v>559.50867052023125</v>
      </c>
      <c r="CB74" s="30">
        <f t="shared" si="132"/>
        <v>638.25433526011568</v>
      </c>
      <c r="CC74" s="30">
        <f t="shared" si="133"/>
        <v>679.69942196531804</v>
      </c>
      <c r="CD74" s="28">
        <f t="shared" si="134"/>
        <v>0</v>
      </c>
      <c r="CE74" s="28">
        <f t="shared" si="135"/>
        <v>0</v>
      </c>
      <c r="CF74" s="28">
        <f t="shared" si="136"/>
        <v>0</v>
      </c>
      <c r="CG74" s="28">
        <f t="shared" si="137"/>
        <v>0</v>
      </c>
      <c r="CH74" s="28">
        <f t="shared" si="138"/>
        <v>0</v>
      </c>
      <c r="CI74" s="28">
        <f t="shared" si="139"/>
        <v>0</v>
      </c>
      <c r="CJ74" s="28">
        <f t="shared" si="140"/>
        <v>0</v>
      </c>
      <c r="CK74" s="28">
        <f t="shared" si="141"/>
        <v>0</v>
      </c>
      <c r="CL74" s="28">
        <f t="shared" si="142"/>
        <v>0</v>
      </c>
      <c r="CM74" s="28">
        <f t="shared" si="143"/>
        <v>0.1344537815126049</v>
      </c>
      <c r="CN74" s="28">
        <f t="shared" si="144"/>
        <v>0.14074074074074081</v>
      </c>
      <c r="CO74" s="28">
        <f t="shared" si="145"/>
        <v>6.4935064935064998E-2</v>
      </c>
      <c r="CQ74" s="36">
        <f t="shared" si="146"/>
        <v>0</v>
      </c>
      <c r="CR74" s="37">
        <v>2001</v>
      </c>
      <c r="CS74" s="33">
        <f t="shared" si="147"/>
        <v>0</v>
      </c>
      <c r="CT74" s="36">
        <f t="shared" si="148"/>
        <v>0</v>
      </c>
      <c r="CU74" s="37">
        <v>2002</v>
      </c>
      <c r="CV74" s="33">
        <f t="shared" si="149"/>
        <v>0</v>
      </c>
      <c r="CW74" s="36">
        <f t="shared" si="150"/>
        <v>0</v>
      </c>
      <c r="CX74" s="37">
        <v>2003</v>
      </c>
      <c r="CY74" s="33">
        <f t="shared" si="151"/>
        <v>0</v>
      </c>
      <c r="CZ74" s="36">
        <f t="shared" si="152"/>
        <v>0</v>
      </c>
      <c r="DA74" s="37">
        <v>2004</v>
      </c>
      <c r="DB74" s="33">
        <f t="shared" si="153"/>
        <v>0</v>
      </c>
      <c r="DC74" s="36">
        <f t="shared" si="154"/>
        <v>0</v>
      </c>
      <c r="DD74" s="37">
        <v>2005</v>
      </c>
      <c r="DE74" s="33">
        <f t="shared" si="155"/>
        <v>0</v>
      </c>
      <c r="DF74" s="36">
        <f t="shared" si="156"/>
        <v>0</v>
      </c>
      <c r="DG74" s="37">
        <v>2006</v>
      </c>
      <c r="DH74" s="33">
        <f t="shared" si="157"/>
        <v>0</v>
      </c>
      <c r="DI74" s="36">
        <f t="shared" si="158"/>
        <v>0</v>
      </c>
      <c r="DJ74" s="37">
        <v>2007</v>
      </c>
      <c r="DK74" s="33">
        <f t="shared" si="159"/>
        <v>0</v>
      </c>
      <c r="DL74" s="36">
        <f t="shared" si="160"/>
        <v>0</v>
      </c>
      <c r="DM74" s="37">
        <v>2008</v>
      </c>
      <c r="DN74" s="33">
        <f t="shared" si="161"/>
        <v>0</v>
      </c>
      <c r="DO74" s="36">
        <f t="shared" si="162"/>
        <v>0</v>
      </c>
      <c r="DP74" s="37">
        <v>2009</v>
      </c>
      <c r="DQ74" s="33">
        <f t="shared" si="163"/>
        <v>0</v>
      </c>
      <c r="DR74" s="36">
        <f t="shared" si="164"/>
        <v>0.1344537815126049</v>
      </c>
      <c r="DS74" s="37">
        <v>2010</v>
      </c>
      <c r="DT74" s="33">
        <f t="shared" si="165"/>
        <v>5</v>
      </c>
      <c r="DU74" s="36">
        <f t="shared" si="166"/>
        <v>0.14074074074074081</v>
      </c>
      <c r="DV74" s="37">
        <v>2011</v>
      </c>
      <c r="DW74" s="33">
        <f t="shared" si="167"/>
        <v>6</v>
      </c>
      <c r="DX74" s="36">
        <f t="shared" si="168"/>
        <v>6.4935064935064998E-2</v>
      </c>
      <c r="DY74" s="37">
        <v>2012</v>
      </c>
      <c r="DZ74" s="33">
        <f t="shared" si="169"/>
        <v>7</v>
      </c>
      <c r="EA74" s="34"/>
      <c r="EB74" s="32">
        <f>B74</f>
        <v>7</v>
      </c>
      <c r="EC74" s="32" t="str">
        <f>D74</f>
        <v>m</v>
      </c>
      <c r="ED74" s="32" t="str">
        <f>F74</f>
        <v>LR</v>
      </c>
      <c r="EE74" s="34"/>
      <c r="EF74" s="32">
        <f>B74</f>
        <v>7</v>
      </c>
      <c r="EG74" s="32">
        <f t="shared" si="184"/>
        <v>2</v>
      </c>
      <c r="EH74" s="32">
        <f t="shared" si="185"/>
        <v>2</v>
      </c>
      <c r="EL74" s="12">
        <f t="shared" si="186"/>
        <v>7</v>
      </c>
      <c r="EM74" s="12">
        <f t="shared" si="187"/>
        <v>2</v>
      </c>
      <c r="EN74" s="12">
        <f t="shared" si="188"/>
        <v>2</v>
      </c>
      <c r="EO74">
        <f t="shared" si="170"/>
        <v>0</v>
      </c>
      <c r="EP74">
        <f t="shared" si="171"/>
        <v>2001</v>
      </c>
      <c r="EQ74">
        <f t="shared" si="172"/>
        <v>0</v>
      </c>
    </row>
    <row r="75" spans="1:147" x14ac:dyDescent="0.25">
      <c r="A75" s="12" t="s">
        <v>113</v>
      </c>
      <c r="B75" s="17">
        <f t="shared" si="117"/>
        <v>6</v>
      </c>
      <c r="C75" s="14">
        <v>753</v>
      </c>
      <c r="D75" s="14" t="s">
        <v>94</v>
      </c>
      <c r="E75" s="3"/>
      <c r="F75" s="3" t="s">
        <v>0</v>
      </c>
      <c r="G75" s="3">
        <v>2</v>
      </c>
      <c r="H75" s="3">
        <v>2013</v>
      </c>
      <c r="I75" s="3" t="s">
        <v>92</v>
      </c>
      <c r="J75" s="5">
        <v>0.44000000000000006</v>
      </c>
      <c r="K75" s="3">
        <v>0.54</v>
      </c>
      <c r="L75" s="3"/>
      <c r="M75" s="26">
        <f t="shared" si="120"/>
        <v>0.49000000000000005</v>
      </c>
      <c r="N75" s="26">
        <f t="shared" si="118"/>
        <v>0.89000000000000012</v>
      </c>
      <c r="O75" s="20">
        <v>3</v>
      </c>
      <c r="P75" s="24"/>
      <c r="Q75" s="5">
        <v>0.51</v>
      </c>
      <c r="R75" s="3">
        <v>0.62000000000000011</v>
      </c>
      <c r="S75" s="5">
        <v>0.63000000000000012</v>
      </c>
      <c r="T75" s="3">
        <v>0.85000000000000009</v>
      </c>
      <c r="U75" s="5">
        <v>0.72000000000000008</v>
      </c>
      <c r="V75" s="3">
        <v>0.96000000000000008</v>
      </c>
      <c r="W75" s="5"/>
      <c r="X75" s="3"/>
      <c r="Y75" s="5"/>
      <c r="Z75" s="3"/>
      <c r="AA75" s="5"/>
      <c r="AB75" s="3"/>
      <c r="AC75" s="5"/>
      <c r="AD75" s="3"/>
      <c r="AE75" s="5"/>
      <c r="AF75" s="3"/>
      <c r="AG75" s="5"/>
      <c r="AH75" s="3"/>
      <c r="AI75" s="5">
        <v>0.76000000000000012</v>
      </c>
      <c r="AJ75" s="3">
        <v>1.02</v>
      </c>
      <c r="AK75" s="9">
        <f t="shared" si="173"/>
        <v>0</v>
      </c>
      <c r="AL75" s="9">
        <f t="shared" si="174"/>
        <v>0</v>
      </c>
      <c r="AM75" s="9">
        <f t="shared" si="175"/>
        <v>0</v>
      </c>
      <c r="AN75" s="9">
        <f t="shared" si="176"/>
        <v>0.56500000000000006</v>
      </c>
      <c r="AO75" s="9">
        <f t="shared" si="177"/>
        <v>0.7400000000000001</v>
      </c>
      <c r="AP75" s="9">
        <f t="shared" si="178"/>
        <v>0.84000000000000008</v>
      </c>
      <c r="AQ75" s="9">
        <f t="shared" si="179"/>
        <v>0</v>
      </c>
      <c r="AR75" s="9">
        <f t="shared" si="180"/>
        <v>0</v>
      </c>
      <c r="AS75" s="9">
        <f t="shared" si="181"/>
        <v>0</v>
      </c>
      <c r="AT75" s="9">
        <f t="shared" si="182"/>
        <v>0</v>
      </c>
      <c r="AU75" s="9">
        <f t="shared" si="183"/>
        <v>0</v>
      </c>
      <c r="AV75" s="7">
        <f>IF($N75&gt;0,$C75*AK75/$N75,0)</f>
        <v>0</v>
      </c>
      <c r="AW75" s="7">
        <f>IF($N75&gt;0,$C75*AL75/$N75,0)</f>
        <v>0</v>
      </c>
      <c r="AX75" s="7">
        <f>IF($N75&gt;0,$C75*AM75/$N75,0)</f>
        <v>0</v>
      </c>
      <c r="AY75" s="7">
        <f>IF($N75&gt;0,$C75*AN75/$N75,0)</f>
        <v>478.02808988764042</v>
      </c>
      <c r="AZ75" s="7">
        <f>IF($N75&gt;0,$C75*AO75/$N75,0)</f>
        <v>626.08988764044943</v>
      </c>
      <c r="BA75" s="7">
        <f>IF($N75&gt;0,$C75*AP75/$N75,0)</f>
        <v>710.69662921348311</v>
      </c>
      <c r="BB75" s="7">
        <f>IF($N75&gt;0,$C75*AQ75/$N75,0)</f>
        <v>0</v>
      </c>
      <c r="BC75" s="7">
        <f>IF($N75&gt;0,$C75*AR75/$N75,0)</f>
        <v>0</v>
      </c>
      <c r="BD75" s="7">
        <f>IF($N75&gt;0,$C75*AS75/$N75,0)</f>
        <v>0</v>
      </c>
      <c r="BE75" s="7">
        <f>IF($N75&gt;0,$C75*AT75/$N75,0)</f>
        <v>0</v>
      </c>
      <c r="BF75" s="7">
        <f>IF($N75&gt;0,$C75*AU75/$N75,0)</f>
        <v>0</v>
      </c>
      <c r="BG75" s="11">
        <f>IF(AV75&gt;0,IF(AW75&gt;0,(AW75-AV75)/AV75,0),0)</f>
        <v>0</v>
      </c>
      <c r="BH75" s="11">
        <f t="shared" si="86"/>
        <v>0</v>
      </c>
      <c r="BI75" s="11">
        <f t="shared" si="87"/>
        <v>0</v>
      </c>
      <c r="BJ75" s="11">
        <f t="shared" si="88"/>
        <v>0.30973451327433638</v>
      </c>
      <c r="BK75" s="11">
        <f t="shared" si="89"/>
        <v>0.13513513513513509</v>
      </c>
      <c r="BL75" s="11">
        <f t="shared" si="90"/>
        <v>0</v>
      </c>
      <c r="BM75" s="11">
        <f t="shared" si="91"/>
        <v>0</v>
      </c>
      <c r="BN75" s="11">
        <f t="shared" si="92"/>
        <v>0</v>
      </c>
      <c r="BO75" s="11">
        <f t="shared" si="93"/>
        <v>0</v>
      </c>
      <c r="BP75" s="11">
        <f t="shared" si="94"/>
        <v>0</v>
      </c>
      <c r="BQ75" s="30">
        <f t="shared" si="121"/>
        <v>0</v>
      </c>
      <c r="BR75" s="30">
        <f t="shared" si="122"/>
        <v>0</v>
      </c>
      <c r="BS75" s="30">
        <f t="shared" si="123"/>
        <v>0</v>
      </c>
      <c r="BT75" s="30">
        <f t="shared" si="124"/>
        <v>0</v>
      </c>
      <c r="BU75" s="30">
        <f t="shared" si="125"/>
        <v>0</v>
      </c>
      <c r="BV75" s="30">
        <f t="shared" si="126"/>
        <v>0</v>
      </c>
      <c r="BW75" s="30">
        <f t="shared" si="127"/>
        <v>0</v>
      </c>
      <c r="BX75" s="30">
        <f t="shared" si="128"/>
        <v>0</v>
      </c>
      <c r="BY75" s="30">
        <f t="shared" si="129"/>
        <v>0</v>
      </c>
      <c r="BZ75" s="30">
        <f t="shared" si="130"/>
        <v>0</v>
      </c>
      <c r="CA75" s="30">
        <f t="shared" si="131"/>
        <v>478.02808988764042</v>
      </c>
      <c r="CB75" s="30">
        <f t="shared" si="132"/>
        <v>626.08988764044943</v>
      </c>
      <c r="CC75" s="30">
        <f t="shared" si="133"/>
        <v>710.69662921348311</v>
      </c>
      <c r="CD75" s="28">
        <f t="shared" si="134"/>
        <v>0</v>
      </c>
      <c r="CE75" s="28">
        <f t="shared" si="135"/>
        <v>0</v>
      </c>
      <c r="CF75" s="28">
        <f t="shared" si="136"/>
        <v>0</v>
      </c>
      <c r="CG75" s="28">
        <f t="shared" si="137"/>
        <v>0</v>
      </c>
      <c r="CH75" s="28">
        <f t="shared" si="138"/>
        <v>0</v>
      </c>
      <c r="CI75" s="28">
        <f t="shared" si="139"/>
        <v>0</v>
      </c>
      <c r="CJ75" s="28">
        <f t="shared" si="140"/>
        <v>0</v>
      </c>
      <c r="CK75" s="28">
        <f t="shared" si="141"/>
        <v>0</v>
      </c>
      <c r="CL75" s="28">
        <f t="shared" si="142"/>
        <v>0</v>
      </c>
      <c r="CM75" s="28">
        <f t="shared" si="143"/>
        <v>0</v>
      </c>
      <c r="CN75" s="28">
        <f t="shared" si="144"/>
        <v>0.30973451327433638</v>
      </c>
      <c r="CO75" s="28">
        <f t="shared" si="145"/>
        <v>0.13513513513513509</v>
      </c>
      <c r="CQ75" s="36">
        <f t="shared" si="146"/>
        <v>0</v>
      </c>
      <c r="CR75" s="37">
        <v>2001</v>
      </c>
      <c r="CS75" s="33">
        <f t="shared" si="147"/>
        <v>0</v>
      </c>
      <c r="CT75" s="36">
        <f t="shared" si="148"/>
        <v>0</v>
      </c>
      <c r="CU75" s="37">
        <v>2002</v>
      </c>
      <c r="CV75" s="33">
        <f t="shared" si="149"/>
        <v>0</v>
      </c>
      <c r="CW75" s="36">
        <f t="shared" si="150"/>
        <v>0</v>
      </c>
      <c r="CX75" s="37">
        <v>2003</v>
      </c>
      <c r="CY75" s="33">
        <f t="shared" si="151"/>
        <v>0</v>
      </c>
      <c r="CZ75" s="36">
        <f t="shared" si="152"/>
        <v>0</v>
      </c>
      <c r="DA75" s="37">
        <v>2004</v>
      </c>
      <c r="DB75" s="33">
        <f t="shared" si="153"/>
        <v>0</v>
      </c>
      <c r="DC75" s="36">
        <f t="shared" si="154"/>
        <v>0</v>
      </c>
      <c r="DD75" s="37">
        <v>2005</v>
      </c>
      <c r="DE75" s="33">
        <f t="shared" si="155"/>
        <v>0</v>
      </c>
      <c r="DF75" s="36">
        <f t="shared" si="156"/>
        <v>0</v>
      </c>
      <c r="DG75" s="37">
        <v>2006</v>
      </c>
      <c r="DH75" s="33">
        <f t="shared" si="157"/>
        <v>0</v>
      </c>
      <c r="DI75" s="36">
        <f t="shared" si="158"/>
        <v>0</v>
      </c>
      <c r="DJ75" s="37">
        <v>2007</v>
      </c>
      <c r="DK75" s="33">
        <f t="shared" si="159"/>
        <v>0</v>
      </c>
      <c r="DL75" s="36">
        <f t="shared" si="160"/>
        <v>0</v>
      </c>
      <c r="DM75" s="37">
        <v>2008</v>
      </c>
      <c r="DN75" s="33">
        <f t="shared" si="161"/>
        <v>0</v>
      </c>
      <c r="DO75" s="36">
        <f t="shared" si="162"/>
        <v>0</v>
      </c>
      <c r="DP75" s="37">
        <v>2009</v>
      </c>
      <c r="DQ75" s="33">
        <f t="shared" si="163"/>
        <v>0</v>
      </c>
      <c r="DR75" s="36">
        <f t="shared" si="164"/>
        <v>0</v>
      </c>
      <c r="DS75" s="37">
        <v>2010</v>
      </c>
      <c r="DT75" s="33">
        <f t="shared" si="165"/>
        <v>0</v>
      </c>
      <c r="DU75" s="36">
        <f t="shared" si="166"/>
        <v>0.30973451327433638</v>
      </c>
      <c r="DV75" s="37">
        <v>2011</v>
      </c>
      <c r="DW75" s="33">
        <f t="shared" si="167"/>
        <v>5</v>
      </c>
      <c r="DX75" s="36">
        <f t="shared" si="168"/>
        <v>0.13513513513513509</v>
      </c>
      <c r="DY75" s="37">
        <v>2012</v>
      </c>
      <c r="DZ75" s="33">
        <f t="shared" si="169"/>
        <v>6</v>
      </c>
      <c r="EA75" s="34"/>
      <c r="EB75" s="32">
        <f>B75</f>
        <v>6</v>
      </c>
      <c r="EC75" s="32" t="str">
        <f>D75</f>
        <v>m</v>
      </c>
      <c r="ED75" s="32" t="str">
        <f>F75</f>
        <v>LR</v>
      </c>
      <c r="EE75" s="34"/>
      <c r="EF75" s="32">
        <f>B75</f>
        <v>6</v>
      </c>
      <c r="EG75" s="32">
        <f t="shared" si="184"/>
        <v>2</v>
      </c>
      <c r="EH75" s="32">
        <f t="shared" si="185"/>
        <v>2</v>
      </c>
      <c r="EL75" s="12">
        <f t="shared" si="186"/>
        <v>6</v>
      </c>
      <c r="EM75" s="12">
        <f t="shared" si="187"/>
        <v>2</v>
      </c>
      <c r="EN75" s="12">
        <f t="shared" si="188"/>
        <v>2</v>
      </c>
      <c r="EO75">
        <f t="shared" si="170"/>
        <v>0</v>
      </c>
      <c r="EP75">
        <f t="shared" si="171"/>
        <v>2001</v>
      </c>
      <c r="EQ75">
        <f t="shared" si="172"/>
        <v>0</v>
      </c>
    </row>
    <row r="76" spans="1:147" x14ac:dyDescent="0.25">
      <c r="A76" s="12" t="s">
        <v>114</v>
      </c>
      <c r="B76" s="17">
        <f t="shared" si="117"/>
        <v>6</v>
      </c>
      <c r="C76" s="14">
        <v>678</v>
      </c>
      <c r="D76" s="14" t="s">
        <v>94</v>
      </c>
      <c r="E76" s="3"/>
      <c r="F76" s="3" t="s">
        <v>0</v>
      </c>
      <c r="G76" s="3">
        <v>2</v>
      </c>
      <c r="H76" s="3">
        <v>2013</v>
      </c>
      <c r="I76" s="3" t="s">
        <v>92</v>
      </c>
      <c r="J76" s="5">
        <v>0.44000000000000006</v>
      </c>
      <c r="K76" s="3">
        <v>0.55000000000000004</v>
      </c>
      <c r="L76" s="3">
        <v>1</v>
      </c>
      <c r="M76" s="26">
        <f t="shared" si="120"/>
        <v>0.49500000000000005</v>
      </c>
      <c r="N76" s="26">
        <f t="shared" si="118"/>
        <v>0.84499999999999997</v>
      </c>
      <c r="O76" s="20">
        <v>3</v>
      </c>
      <c r="P76" s="24"/>
      <c r="Q76" s="5">
        <v>0.48000000000000004</v>
      </c>
      <c r="R76" s="3">
        <v>0.59000000000000008</v>
      </c>
      <c r="S76" s="5">
        <v>0.64000000000000012</v>
      </c>
      <c r="T76" s="3">
        <v>0.84000000000000008</v>
      </c>
      <c r="U76" s="5">
        <v>0.68000000000000016</v>
      </c>
      <c r="V76" s="3">
        <v>0.93</v>
      </c>
      <c r="W76" s="5"/>
      <c r="X76" s="3"/>
      <c r="Y76" s="5"/>
      <c r="Z76" s="3"/>
      <c r="AA76" s="5"/>
      <c r="AB76" s="3"/>
      <c r="AC76" s="5"/>
      <c r="AD76" s="3"/>
      <c r="AE76" s="5"/>
      <c r="AF76" s="3"/>
      <c r="AG76" s="5"/>
      <c r="AH76" s="3"/>
      <c r="AI76" s="5">
        <v>0.72000000000000008</v>
      </c>
      <c r="AJ76" s="3">
        <v>0.97</v>
      </c>
      <c r="AK76" s="9">
        <f t="shared" si="173"/>
        <v>0</v>
      </c>
      <c r="AL76" s="9">
        <f t="shared" si="174"/>
        <v>0</v>
      </c>
      <c r="AM76" s="9">
        <f t="shared" si="175"/>
        <v>0</v>
      </c>
      <c r="AN76" s="9">
        <f t="shared" si="176"/>
        <v>0.53500000000000003</v>
      </c>
      <c r="AO76" s="9">
        <f t="shared" si="177"/>
        <v>0.7400000000000001</v>
      </c>
      <c r="AP76" s="9">
        <f t="shared" si="178"/>
        <v>0.80500000000000016</v>
      </c>
      <c r="AQ76" s="9">
        <f t="shared" si="179"/>
        <v>0</v>
      </c>
      <c r="AR76" s="9">
        <f t="shared" si="180"/>
        <v>0</v>
      </c>
      <c r="AS76" s="9">
        <f t="shared" si="181"/>
        <v>0</v>
      </c>
      <c r="AT76" s="9">
        <f t="shared" si="182"/>
        <v>0</v>
      </c>
      <c r="AU76" s="9">
        <f t="shared" si="183"/>
        <v>0</v>
      </c>
      <c r="AV76" s="7">
        <f>IF($N76&gt;0,$C76*AK76/$N76,0)</f>
        <v>0</v>
      </c>
      <c r="AW76" s="7">
        <f>IF($N76&gt;0,$C76*AL76/$N76,0)</f>
        <v>0</v>
      </c>
      <c r="AX76" s="7">
        <f>IF($N76&gt;0,$C76*AM76/$N76,0)</f>
        <v>0</v>
      </c>
      <c r="AY76" s="7">
        <f>IF($N76&gt;0,$C76*AN76/$N76,0)</f>
        <v>429.26627218934914</v>
      </c>
      <c r="AZ76" s="7">
        <f>IF($N76&gt;0,$C76*AO76/$N76,0)</f>
        <v>593.7514792899409</v>
      </c>
      <c r="BA76" s="7">
        <f>IF($N76&gt;0,$C76*AP76/$N76,0)</f>
        <v>645.90532544378709</v>
      </c>
      <c r="BB76" s="7">
        <f>IF($N76&gt;0,$C76*AQ76/$N76,0)</f>
        <v>0</v>
      </c>
      <c r="BC76" s="7">
        <f>IF($N76&gt;0,$C76*AR76/$N76,0)</f>
        <v>0</v>
      </c>
      <c r="BD76" s="7">
        <f>IF($N76&gt;0,$C76*AS76/$N76,0)</f>
        <v>0</v>
      </c>
      <c r="BE76" s="7">
        <f>IF($N76&gt;0,$C76*AT76/$N76,0)</f>
        <v>0</v>
      </c>
      <c r="BF76" s="7">
        <f>IF($N76&gt;0,$C76*AU76/$N76,0)</f>
        <v>0</v>
      </c>
      <c r="BG76" s="11">
        <f t="shared" ref="BG76:BG87" si="189">IF(AV76&gt;0,IF(AW76&gt;0,(AW76-AV76)/AV76,0),0)</f>
        <v>0</v>
      </c>
      <c r="BH76" s="11">
        <f t="shared" si="86"/>
        <v>0</v>
      </c>
      <c r="BI76" s="11">
        <f t="shared" si="87"/>
        <v>0</v>
      </c>
      <c r="BJ76" s="11">
        <f t="shared" si="88"/>
        <v>0.38317757009345804</v>
      </c>
      <c r="BK76" s="11">
        <f t="shared" si="89"/>
        <v>8.7837837837837884E-2</v>
      </c>
      <c r="BL76" s="11">
        <f t="shared" si="90"/>
        <v>0</v>
      </c>
      <c r="BM76" s="11">
        <f t="shared" si="91"/>
        <v>0</v>
      </c>
      <c r="BN76" s="11">
        <f t="shared" si="92"/>
        <v>0</v>
      </c>
      <c r="BO76" s="11">
        <f t="shared" si="93"/>
        <v>0</v>
      </c>
      <c r="BP76" s="11">
        <f t="shared" si="94"/>
        <v>0</v>
      </c>
      <c r="BQ76" s="30">
        <f t="shared" si="121"/>
        <v>0</v>
      </c>
      <c r="BR76" s="30">
        <f t="shared" si="122"/>
        <v>0</v>
      </c>
      <c r="BS76" s="30">
        <f t="shared" si="123"/>
        <v>0</v>
      </c>
      <c r="BT76" s="30">
        <f t="shared" si="124"/>
        <v>0</v>
      </c>
      <c r="BU76" s="30">
        <f t="shared" si="125"/>
        <v>0</v>
      </c>
      <c r="BV76" s="30">
        <f t="shared" si="126"/>
        <v>0</v>
      </c>
      <c r="BW76" s="30">
        <f t="shared" si="127"/>
        <v>0</v>
      </c>
      <c r="BX76" s="30">
        <f t="shared" si="128"/>
        <v>0</v>
      </c>
      <c r="BY76" s="30">
        <f t="shared" si="129"/>
        <v>0</v>
      </c>
      <c r="BZ76" s="30">
        <f t="shared" si="130"/>
        <v>0</v>
      </c>
      <c r="CA76" s="30">
        <f t="shared" si="131"/>
        <v>429.26627218934914</v>
      </c>
      <c r="CB76" s="30">
        <f t="shared" si="132"/>
        <v>593.7514792899409</v>
      </c>
      <c r="CC76" s="30">
        <f t="shared" si="133"/>
        <v>645.90532544378709</v>
      </c>
      <c r="CD76" s="28">
        <f t="shared" si="134"/>
        <v>0</v>
      </c>
      <c r="CE76" s="28">
        <f t="shared" si="135"/>
        <v>0</v>
      </c>
      <c r="CF76" s="28">
        <f t="shared" si="136"/>
        <v>0</v>
      </c>
      <c r="CG76" s="28">
        <f t="shared" si="137"/>
        <v>0</v>
      </c>
      <c r="CH76" s="28">
        <f t="shared" si="138"/>
        <v>0</v>
      </c>
      <c r="CI76" s="28">
        <f t="shared" si="139"/>
        <v>0</v>
      </c>
      <c r="CJ76" s="28">
        <f t="shared" si="140"/>
        <v>0</v>
      </c>
      <c r="CK76" s="28">
        <f t="shared" si="141"/>
        <v>0</v>
      </c>
      <c r="CL76" s="28">
        <f t="shared" si="142"/>
        <v>0</v>
      </c>
      <c r="CM76" s="28">
        <f t="shared" si="143"/>
        <v>0</v>
      </c>
      <c r="CN76" s="28">
        <f t="shared" si="144"/>
        <v>0.38317757009345804</v>
      </c>
      <c r="CO76" s="28">
        <f t="shared" si="145"/>
        <v>8.7837837837837884E-2</v>
      </c>
      <c r="CQ76" s="36">
        <f t="shared" si="146"/>
        <v>0</v>
      </c>
      <c r="CR76" s="37">
        <v>2001</v>
      </c>
      <c r="CS76" s="33">
        <f t="shared" si="147"/>
        <v>0</v>
      </c>
      <c r="CT76" s="36">
        <f t="shared" si="148"/>
        <v>0</v>
      </c>
      <c r="CU76" s="37">
        <v>2002</v>
      </c>
      <c r="CV76" s="33">
        <f t="shared" si="149"/>
        <v>0</v>
      </c>
      <c r="CW76" s="36">
        <f t="shared" si="150"/>
        <v>0</v>
      </c>
      <c r="CX76" s="37">
        <v>2003</v>
      </c>
      <c r="CY76" s="33">
        <f t="shared" si="151"/>
        <v>0</v>
      </c>
      <c r="CZ76" s="36">
        <f t="shared" si="152"/>
        <v>0</v>
      </c>
      <c r="DA76" s="37">
        <v>2004</v>
      </c>
      <c r="DB76" s="33">
        <f t="shared" si="153"/>
        <v>0</v>
      </c>
      <c r="DC76" s="36">
        <f t="shared" si="154"/>
        <v>0</v>
      </c>
      <c r="DD76" s="37">
        <v>2005</v>
      </c>
      <c r="DE76" s="33">
        <f t="shared" si="155"/>
        <v>0</v>
      </c>
      <c r="DF76" s="36">
        <f t="shared" si="156"/>
        <v>0</v>
      </c>
      <c r="DG76" s="37">
        <v>2006</v>
      </c>
      <c r="DH76" s="33">
        <f t="shared" si="157"/>
        <v>0</v>
      </c>
      <c r="DI76" s="36">
        <f t="shared" si="158"/>
        <v>0</v>
      </c>
      <c r="DJ76" s="37">
        <v>2007</v>
      </c>
      <c r="DK76" s="33">
        <f t="shared" si="159"/>
        <v>0</v>
      </c>
      <c r="DL76" s="36">
        <f t="shared" si="160"/>
        <v>0</v>
      </c>
      <c r="DM76" s="37">
        <v>2008</v>
      </c>
      <c r="DN76" s="33">
        <f t="shared" si="161"/>
        <v>0</v>
      </c>
      <c r="DO76" s="36">
        <f t="shared" si="162"/>
        <v>0</v>
      </c>
      <c r="DP76" s="37">
        <v>2009</v>
      </c>
      <c r="DQ76" s="33">
        <f t="shared" si="163"/>
        <v>0</v>
      </c>
      <c r="DR76" s="36">
        <f t="shared" si="164"/>
        <v>0</v>
      </c>
      <c r="DS76" s="37">
        <v>2010</v>
      </c>
      <c r="DT76" s="33">
        <f t="shared" si="165"/>
        <v>0</v>
      </c>
      <c r="DU76" s="36">
        <f t="shared" si="166"/>
        <v>0.38317757009345804</v>
      </c>
      <c r="DV76" s="37">
        <v>2011</v>
      </c>
      <c r="DW76" s="33">
        <f t="shared" si="167"/>
        <v>5</v>
      </c>
      <c r="DX76" s="36">
        <f t="shared" si="168"/>
        <v>8.7837837837837884E-2</v>
      </c>
      <c r="DY76" s="37">
        <v>2012</v>
      </c>
      <c r="DZ76" s="33">
        <f t="shared" si="169"/>
        <v>6</v>
      </c>
      <c r="EA76" s="34"/>
      <c r="EB76" s="32">
        <f>B76</f>
        <v>6</v>
      </c>
      <c r="EC76" s="32" t="str">
        <f>D76</f>
        <v>m</v>
      </c>
      <c r="ED76" s="32" t="str">
        <f>F76</f>
        <v>LR</v>
      </c>
      <c r="EE76" s="34"/>
      <c r="EF76" s="32">
        <f>B76</f>
        <v>6</v>
      </c>
      <c r="EG76" s="32">
        <f t="shared" si="184"/>
        <v>2</v>
      </c>
      <c r="EH76" s="32">
        <f t="shared" si="185"/>
        <v>2</v>
      </c>
      <c r="EL76" s="12">
        <f t="shared" si="186"/>
        <v>6</v>
      </c>
      <c r="EM76" s="12">
        <f t="shared" si="187"/>
        <v>2</v>
      </c>
      <c r="EN76" s="12">
        <f t="shared" si="188"/>
        <v>2</v>
      </c>
      <c r="EO76">
        <f t="shared" si="170"/>
        <v>0</v>
      </c>
      <c r="EP76">
        <f t="shared" si="171"/>
        <v>2001</v>
      </c>
      <c r="EQ76">
        <f t="shared" si="172"/>
        <v>0</v>
      </c>
    </row>
    <row r="77" spans="1:147" x14ac:dyDescent="0.25">
      <c r="A77" s="12" t="s">
        <v>115</v>
      </c>
      <c r="B77" s="17">
        <f t="shared" si="117"/>
        <v>6</v>
      </c>
      <c r="C77" s="14">
        <v>723</v>
      </c>
      <c r="D77" s="14" t="s">
        <v>94</v>
      </c>
      <c r="E77" s="3"/>
      <c r="F77" s="3" t="s">
        <v>0</v>
      </c>
      <c r="G77" s="3">
        <v>2</v>
      </c>
      <c r="H77" s="3">
        <v>2013</v>
      </c>
      <c r="I77" s="3" t="s">
        <v>92</v>
      </c>
      <c r="J77" s="5">
        <v>0.37000000000000005</v>
      </c>
      <c r="K77" s="3">
        <v>0.62000000000000011</v>
      </c>
      <c r="L77" s="3">
        <v>2</v>
      </c>
      <c r="M77" s="26">
        <f t="shared" si="120"/>
        <v>0.49500000000000011</v>
      </c>
      <c r="N77" s="26">
        <f t="shared" si="118"/>
        <v>0.93500000000000005</v>
      </c>
      <c r="O77" s="20">
        <v>3</v>
      </c>
      <c r="P77" s="24"/>
      <c r="Q77" s="5">
        <v>0.44000000000000006</v>
      </c>
      <c r="R77" s="3">
        <v>0.8</v>
      </c>
      <c r="S77" s="5">
        <v>0.68000000000000016</v>
      </c>
      <c r="T77" s="3">
        <v>0.96000000000000008</v>
      </c>
      <c r="U77" s="5">
        <v>0.75000000000000011</v>
      </c>
      <c r="V77" s="3">
        <v>1.05</v>
      </c>
      <c r="W77" s="5"/>
      <c r="X77" s="3"/>
      <c r="Y77" s="5"/>
      <c r="Z77" s="3"/>
      <c r="AA77" s="5"/>
      <c r="AB77" s="3"/>
      <c r="AC77" s="5"/>
      <c r="AD77" s="3"/>
      <c r="AE77" s="5"/>
      <c r="AF77" s="3"/>
      <c r="AG77" s="5"/>
      <c r="AH77" s="3"/>
      <c r="AI77" s="5">
        <v>0.79</v>
      </c>
      <c r="AJ77" s="3">
        <v>1.08</v>
      </c>
      <c r="AK77" s="9">
        <f t="shared" si="173"/>
        <v>0</v>
      </c>
      <c r="AL77" s="9">
        <f t="shared" si="174"/>
        <v>0</v>
      </c>
      <c r="AM77" s="9">
        <f t="shared" si="175"/>
        <v>0</v>
      </c>
      <c r="AN77" s="9">
        <f t="shared" si="176"/>
        <v>0.62000000000000011</v>
      </c>
      <c r="AO77" s="9">
        <f t="shared" si="177"/>
        <v>0.82000000000000006</v>
      </c>
      <c r="AP77" s="9">
        <f t="shared" si="178"/>
        <v>0.90000000000000013</v>
      </c>
      <c r="AQ77" s="9">
        <f t="shared" si="179"/>
        <v>0</v>
      </c>
      <c r="AR77" s="9">
        <f t="shared" si="180"/>
        <v>0</v>
      </c>
      <c r="AS77" s="9">
        <f t="shared" si="181"/>
        <v>0</v>
      </c>
      <c r="AT77" s="9">
        <f t="shared" si="182"/>
        <v>0</v>
      </c>
      <c r="AU77" s="9">
        <f t="shared" si="183"/>
        <v>0</v>
      </c>
      <c r="AV77" s="7">
        <f>IF($N77&gt;0,$C77*AK77/$N77,0)</f>
        <v>0</v>
      </c>
      <c r="AW77" s="7">
        <f>IF($N77&gt;0,$C77*AL77/$N77,0)</f>
        <v>0</v>
      </c>
      <c r="AX77" s="7">
        <f>IF($N77&gt;0,$C77*AM77/$N77,0)</f>
        <v>0</v>
      </c>
      <c r="AY77" s="7">
        <f>IF($N77&gt;0,$C77*AN77/$N77,0)</f>
        <v>479.4224598930482</v>
      </c>
      <c r="AZ77" s="7">
        <f>IF($N77&gt;0,$C77*AO77/$N77,0)</f>
        <v>634.07486631016036</v>
      </c>
      <c r="BA77" s="7">
        <f>IF($N77&gt;0,$C77*AP77/$N77,0)</f>
        <v>695.93582887700541</v>
      </c>
      <c r="BB77" s="7">
        <f>IF($N77&gt;0,$C77*AQ77/$N77,0)</f>
        <v>0</v>
      </c>
      <c r="BC77" s="7">
        <f>IF($N77&gt;0,$C77*AR77/$N77,0)</f>
        <v>0</v>
      </c>
      <c r="BD77" s="7">
        <f>IF($N77&gt;0,$C77*AS77/$N77,0)</f>
        <v>0</v>
      </c>
      <c r="BE77" s="7">
        <f>IF($N77&gt;0,$C77*AT77/$N77,0)</f>
        <v>0</v>
      </c>
      <c r="BF77" s="7">
        <f>IF($N77&gt;0,$C77*AU77/$N77,0)</f>
        <v>0</v>
      </c>
      <c r="BG77" s="11">
        <f t="shared" si="189"/>
        <v>0</v>
      </c>
      <c r="BH77" s="11">
        <f t="shared" si="86"/>
        <v>0</v>
      </c>
      <c r="BI77" s="11">
        <f t="shared" si="87"/>
        <v>0</v>
      </c>
      <c r="BJ77" s="11">
        <f t="shared" si="88"/>
        <v>0.32258064516128998</v>
      </c>
      <c r="BK77" s="11">
        <f t="shared" si="89"/>
        <v>9.7560975609756309E-2</v>
      </c>
      <c r="BL77" s="11">
        <f t="shared" si="90"/>
        <v>0</v>
      </c>
      <c r="BM77" s="11">
        <f t="shared" si="91"/>
        <v>0</v>
      </c>
      <c r="BN77" s="11">
        <f t="shared" si="92"/>
        <v>0</v>
      </c>
      <c r="BO77" s="11">
        <f t="shared" si="93"/>
        <v>0</v>
      </c>
      <c r="BP77" s="11">
        <f t="shared" si="94"/>
        <v>0</v>
      </c>
      <c r="BQ77" s="30">
        <f t="shared" si="121"/>
        <v>0</v>
      </c>
      <c r="BR77" s="30">
        <f t="shared" si="122"/>
        <v>0</v>
      </c>
      <c r="BS77" s="30">
        <f t="shared" si="123"/>
        <v>0</v>
      </c>
      <c r="BT77" s="30">
        <f t="shared" si="124"/>
        <v>0</v>
      </c>
      <c r="BU77" s="30">
        <f t="shared" si="125"/>
        <v>0</v>
      </c>
      <c r="BV77" s="30">
        <f t="shared" si="126"/>
        <v>0</v>
      </c>
      <c r="BW77" s="30">
        <f t="shared" si="127"/>
        <v>0</v>
      </c>
      <c r="BX77" s="30">
        <f t="shared" si="128"/>
        <v>0</v>
      </c>
      <c r="BY77" s="30">
        <f t="shared" si="129"/>
        <v>0</v>
      </c>
      <c r="BZ77" s="30">
        <f t="shared" si="130"/>
        <v>0</v>
      </c>
      <c r="CA77" s="30">
        <f t="shared" si="131"/>
        <v>479.4224598930482</v>
      </c>
      <c r="CB77" s="30">
        <f t="shared" si="132"/>
        <v>634.07486631016036</v>
      </c>
      <c r="CC77" s="30">
        <f t="shared" si="133"/>
        <v>695.93582887700541</v>
      </c>
      <c r="CD77" s="28">
        <f t="shared" si="134"/>
        <v>0</v>
      </c>
      <c r="CE77" s="28">
        <f t="shared" si="135"/>
        <v>0</v>
      </c>
      <c r="CF77" s="28">
        <f t="shared" si="136"/>
        <v>0</v>
      </c>
      <c r="CG77" s="28">
        <f t="shared" si="137"/>
        <v>0</v>
      </c>
      <c r="CH77" s="28">
        <f t="shared" si="138"/>
        <v>0</v>
      </c>
      <c r="CI77" s="28">
        <f t="shared" si="139"/>
        <v>0</v>
      </c>
      <c r="CJ77" s="28">
        <f t="shared" si="140"/>
        <v>0</v>
      </c>
      <c r="CK77" s="28">
        <f t="shared" si="141"/>
        <v>0</v>
      </c>
      <c r="CL77" s="28">
        <f t="shared" si="142"/>
        <v>0</v>
      </c>
      <c r="CM77" s="28">
        <f t="shared" si="143"/>
        <v>0</v>
      </c>
      <c r="CN77" s="28">
        <f t="shared" si="144"/>
        <v>0.32258064516128998</v>
      </c>
      <c r="CO77" s="28">
        <f t="shared" si="145"/>
        <v>9.7560975609756309E-2</v>
      </c>
      <c r="CQ77" s="36">
        <f t="shared" si="146"/>
        <v>0</v>
      </c>
      <c r="CR77" s="37">
        <v>2001</v>
      </c>
      <c r="CS77" s="33">
        <f t="shared" si="147"/>
        <v>0</v>
      </c>
      <c r="CT77" s="36">
        <f t="shared" si="148"/>
        <v>0</v>
      </c>
      <c r="CU77" s="37">
        <v>2002</v>
      </c>
      <c r="CV77" s="33">
        <f t="shared" si="149"/>
        <v>0</v>
      </c>
      <c r="CW77" s="36">
        <f t="shared" si="150"/>
        <v>0</v>
      </c>
      <c r="CX77" s="37">
        <v>2003</v>
      </c>
      <c r="CY77" s="33">
        <f t="shared" si="151"/>
        <v>0</v>
      </c>
      <c r="CZ77" s="36">
        <f t="shared" si="152"/>
        <v>0</v>
      </c>
      <c r="DA77" s="37">
        <v>2004</v>
      </c>
      <c r="DB77" s="33">
        <f t="shared" si="153"/>
        <v>0</v>
      </c>
      <c r="DC77" s="36">
        <f t="shared" si="154"/>
        <v>0</v>
      </c>
      <c r="DD77" s="37">
        <v>2005</v>
      </c>
      <c r="DE77" s="33">
        <f t="shared" si="155"/>
        <v>0</v>
      </c>
      <c r="DF77" s="36">
        <f t="shared" si="156"/>
        <v>0</v>
      </c>
      <c r="DG77" s="37">
        <v>2006</v>
      </c>
      <c r="DH77" s="33">
        <f t="shared" si="157"/>
        <v>0</v>
      </c>
      <c r="DI77" s="36">
        <f t="shared" si="158"/>
        <v>0</v>
      </c>
      <c r="DJ77" s="37">
        <v>2007</v>
      </c>
      <c r="DK77" s="33">
        <f t="shared" si="159"/>
        <v>0</v>
      </c>
      <c r="DL77" s="36">
        <f t="shared" si="160"/>
        <v>0</v>
      </c>
      <c r="DM77" s="37">
        <v>2008</v>
      </c>
      <c r="DN77" s="33">
        <f t="shared" si="161"/>
        <v>0</v>
      </c>
      <c r="DO77" s="36">
        <f t="shared" si="162"/>
        <v>0</v>
      </c>
      <c r="DP77" s="37">
        <v>2009</v>
      </c>
      <c r="DQ77" s="33">
        <f t="shared" si="163"/>
        <v>0</v>
      </c>
      <c r="DR77" s="36">
        <f t="shared" si="164"/>
        <v>0</v>
      </c>
      <c r="DS77" s="37">
        <v>2010</v>
      </c>
      <c r="DT77" s="33">
        <f t="shared" si="165"/>
        <v>0</v>
      </c>
      <c r="DU77" s="36">
        <f t="shared" si="166"/>
        <v>0.32258064516128998</v>
      </c>
      <c r="DV77" s="37">
        <v>2011</v>
      </c>
      <c r="DW77" s="33">
        <f t="shared" si="167"/>
        <v>5</v>
      </c>
      <c r="DX77" s="36">
        <f t="shared" si="168"/>
        <v>9.7560975609756309E-2</v>
      </c>
      <c r="DY77" s="37">
        <v>2012</v>
      </c>
      <c r="DZ77" s="33">
        <f t="shared" si="169"/>
        <v>6</v>
      </c>
      <c r="EA77" s="34"/>
      <c r="EB77" s="32">
        <f>B77</f>
        <v>6</v>
      </c>
      <c r="EC77" s="32" t="str">
        <f>D77</f>
        <v>m</v>
      </c>
      <c r="ED77" s="32" t="str">
        <f>F77</f>
        <v>LR</v>
      </c>
      <c r="EE77" s="34"/>
      <c r="EF77" s="32">
        <f>B77</f>
        <v>6</v>
      </c>
      <c r="EG77" s="32">
        <f t="shared" si="184"/>
        <v>2</v>
      </c>
      <c r="EH77" s="32">
        <f t="shared" si="185"/>
        <v>2</v>
      </c>
      <c r="EL77" s="12">
        <f t="shared" si="186"/>
        <v>6</v>
      </c>
      <c r="EM77" s="12">
        <f t="shared" si="187"/>
        <v>2</v>
      </c>
      <c r="EN77" s="12">
        <f t="shared" si="188"/>
        <v>2</v>
      </c>
      <c r="EO77">
        <f t="shared" si="170"/>
        <v>0</v>
      </c>
      <c r="EP77">
        <f t="shared" si="171"/>
        <v>2001</v>
      </c>
      <c r="EQ77">
        <f t="shared" si="172"/>
        <v>0</v>
      </c>
    </row>
    <row r="78" spans="1:147" x14ac:dyDescent="0.25">
      <c r="A78" s="12" t="s">
        <v>116</v>
      </c>
      <c r="B78" s="17">
        <f t="shared" si="117"/>
        <v>8</v>
      </c>
      <c r="C78" s="14">
        <v>651</v>
      </c>
      <c r="D78" s="14" t="s">
        <v>94</v>
      </c>
      <c r="E78" s="3"/>
      <c r="F78" s="3" t="s">
        <v>0</v>
      </c>
      <c r="G78" s="3">
        <v>2</v>
      </c>
      <c r="H78" s="3">
        <v>2013</v>
      </c>
      <c r="I78" s="3" t="s">
        <v>92</v>
      </c>
      <c r="J78" s="5">
        <v>0.46</v>
      </c>
      <c r="K78" s="3">
        <v>0.55000000000000004</v>
      </c>
      <c r="L78" s="3">
        <v>1</v>
      </c>
      <c r="M78" s="26">
        <f t="shared" si="120"/>
        <v>0.505</v>
      </c>
      <c r="N78" s="26">
        <f t="shared" si="118"/>
        <v>0.875</v>
      </c>
      <c r="O78" s="20">
        <v>3</v>
      </c>
      <c r="P78" s="24"/>
      <c r="Q78" s="5">
        <v>0.52</v>
      </c>
      <c r="R78" s="3">
        <v>0.60000000000000009</v>
      </c>
      <c r="S78" s="5">
        <v>0.58000000000000007</v>
      </c>
      <c r="T78" s="3">
        <v>0.72000000000000008</v>
      </c>
      <c r="U78" s="5">
        <v>0.68000000000000016</v>
      </c>
      <c r="V78" s="3">
        <v>0.82000000000000006</v>
      </c>
      <c r="W78" s="5">
        <v>0.71000000000000008</v>
      </c>
      <c r="X78" s="3">
        <v>0.94000000000000006</v>
      </c>
      <c r="Y78" s="5">
        <v>0.73000000000000009</v>
      </c>
      <c r="Z78" s="3">
        <v>0.97</v>
      </c>
      <c r="AA78" s="5"/>
      <c r="AB78" s="3"/>
      <c r="AC78" s="5"/>
      <c r="AD78" s="3"/>
      <c r="AE78" s="5"/>
      <c r="AF78" s="3"/>
      <c r="AG78" s="5"/>
      <c r="AH78" s="3"/>
      <c r="AI78" s="5">
        <v>0.76000000000000012</v>
      </c>
      <c r="AJ78" s="3">
        <v>0.99</v>
      </c>
      <c r="AK78" s="9">
        <f t="shared" si="173"/>
        <v>0</v>
      </c>
      <c r="AL78" s="9">
        <f t="shared" si="174"/>
        <v>0</v>
      </c>
      <c r="AM78" s="9">
        <f t="shared" si="175"/>
        <v>0</v>
      </c>
      <c r="AN78" s="9">
        <f t="shared" si="176"/>
        <v>0.56000000000000005</v>
      </c>
      <c r="AO78" s="9">
        <f t="shared" si="177"/>
        <v>0.65000000000000013</v>
      </c>
      <c r="AP78" s="9">
        <f t="shared" si="178"/>
        <v>0.75000000000000011</v>
      </c>
      <c r="AQ78" s="9">
        <f t="shared" si="179"/>
        <v>0.82500000000000007</v>
      </c>
      <c r="AR78" s="9">
        <f t="shared" si="180"/>
        <v>0.85000000000000009</v>
      </c>
      <c r="AS78" s="9">
        <f t="shared" si="181"/>
        <v>0</v>
      </c>
      <c r="AT78" s="9">
        <f t="shared" si="182"/>
        <v>0</v>
      </c>
      <c r="AU78" s="9">
        <f t="shared" si="183"/>
        <v>0</v>
      </c>
      <c r="AV78" s="7">
        <f>IF($N78&gt;0,$C78*AK78/$N78,0)</f>
        <v>0</v>
      </c>
      <c r="AW78" s="7">
        <f>IF($N78&gt;0,$C78*AL78/$N78,0)</f>
        <v>0</v>
      </c>
      <c r="AX78" s="7">
        <f>IF($N78&gt;0,$C78*AM78/$N78,0)</f>
        <v>0</v>
      </c>
      <c r="AY78" s="7">
        <f>IF($N78&gt;0,$C78*AN78/$N78,0)</f>
        <v>416.64000000000004</v>
      </c>
      <c r="AZ78" s="7">
        <f>IF($N78&gt;0,$C78*AO78/$N78,0)</f>
        <v>483.60000000000008</v>
      </c>
      <c r="BA78" s="7">
        <f>IF($N78&gt;0,$C78*AP78/$N78,0)</f>
        <v>558.00000000000011</v>
      </c>
      <c r="BB78" s="7">
        <f>IF($N78&gt;0,$C78*AQ78/$N78,0)</f>
        <v>613.80000000000007</v>
      </c>
      <c r="BC78" s="7">
        <f>IF($N78&gt;0,$C78*AR78/$N78,0)</f>
        <v>632.4</v>
      </c>
      <c r="BD78" s="7">
        <f>IF($N78&gt;0,$C78*AS78/$N78,0)</f>
        <v>0</v>
      </c>
      <c r="BE78" s="7">
        <f>IF($N78&gt;0,$C78*AT78/$N78,0)</f>
        <v>0</v>
      </c>
      <c r="BF78" s="7">
        <f>IF($N78&gt;0,$C78*AU78/$N78,0)</f>
        <v>0</v>
      </c>
      <c r="BG78" s="11">
        <f t="shared" si="189"/>
        <v>0</v>
      </c>
      <c r="BH78" s="11">
        <f t="shared" si="86"/>
        <v>0</v>
      </c>
      <c r="BI78" s="11">
        <f t="shared" si="87"/>
        <v>0</v>
      </c>
      <c r="BJ78" s="11">
        <f t="shared" si="88"/>
        <v>0.16071428571428578</v>
      </c>
      <c r="BK78" s="11">
        <f t="shared" si="89"/>
        <v>0.15384615384615388</v>
      </c>
      <c r="BL78" s="11">
        <f t="shared" si="90"/>
        <v>9.9999999999999895E-2</v>
      </c>
      <c r="BM78" s="11">
        <f t="shared" si="91"/>
        <v>3.0303030303030151E-2</v>
      </c>
      <c r="BN78" s="11">
        <f t="shared" si="92"/>
        <v>0</v>
      </c>
      <c r="BO78" s="11">
        <f t="shared" si="93"/>
        <v>0</v>
      </c>
      <c r="BP78" s="11">
        <f t="shared" si="94"/>
        <v>0</v>
      </c>
      <c r="BQ78" s="30">
        <f t="shared" si="121"/>
        <v>0</v>
      </c>
      <c r="BR78" s="30">
        <f t="shared" si="122"/>
        <v>0</v>
      </c>
      <c r="BS78" s="30">
        <f t="shared" si="123"/>
        <v>0</v>
      </c>
      <c r="BT78" s="30">
        <f t="shared" si="124"/>
        <v>0</v>
      </c>
      <c r="BU78" s="30">
        <f t="shared" si="125"/>
        <v>0</v>
      </c>
      <c r="BV78" s="30">
        <f t="shared" si="126"/>
        <v>0</v>
      </c>
      <c r="BW78" s="30">
        <f t="shared" si="127"/>
        <v>0</v>
      </c>
      <c r="BX78" s="30">
        <f t="shared" si="128"/>
        <v>0</v>
      </c>
      <c r="BY78" s="30">
        <f t="shared" si="129"/>
        <v>416.64000000000004</v>
      </c>
      <c r="BZ78" s="30">
        <f t="shared" si="130"/>
        <v>483.60000000000008</v>
      </c>
      <c r="CA78" s="30">
        <f t="shared" si="131"/>
        <v>558.00000000000011</v>
      </c>
      <c r="CB78" s="30">
        <f t="shared" si="132"/>
        <v>613.80000000000007</v>
      </c>
      <c r="CC78" s="30">
        <f t="shared" si="133"/>
        <v>632.4</v>
      </c>
      <c r="CD78" s="28">
        <f t="shared" si="134"/>
        <v>0</v>
      </c>
      <c r="CE78" s="28">
        <f t="shared" si="135"/>
        <v>0</v>
      </c>
      <c r="CF78" s="28">
        <f t="shared" si="136"/>
        <v>0</v>
      </c>
      <c r="CG78" s="28">
        <f t="shared" si="137"/>
        <v>0</v>
      </c>
      <c r="CH78" s="28">
        <f t="shared" si="138"/>
        <v>0</v>
      </c>
      <c r="CI78" s="28">
        <f t="shared" si="139"/>
        <v>0</v>
      </c>
      <c r="CJ78" s="28">
        <f t="shared" si="140"/>
        <v>0</v>
      </c>
      <c r="CK78" s="28">
        <f t="shared" si="141"/>
        <v>0</v>
      </c>
      <c r="CL78" s="28">
        <f t="shared" si="142"/>
        <v>0.16071428571428578</v>
      </c>
      <c r="CM78" s="28">
        <f t="shared" si="143"/>
        <v>0.15384615384615388</v>
      </c>
      <c r="CN78" s="28">
        <f t="shared" si="144"/>
        <v>9.9999999999999895E-2</v>
      </c>
      <c r="CO78" s="28">
        <f t="shared" si="145"/>
        <v>3.0303030303030151E-2</v>
      </c>
      <c r="CQ78" s="36">
        <f t="shared" si="146"/>
        <v>0</v>
      </c>
      <c r="CR78" s="37">
        <v>2001</v>
      </c>
      <c r="CS78" s="33">
        <f t="shared" si="147"/>
        <v>0</v>
      </c>
      <c r="CT78" s="36">
        <f t="shared" si="148"/>
        <v>0</v>
      </c>
      <c r="CU78" s="37">
        <v>2002</v>
      </c>
      <c r="CV78" s="33">
        <f t="shared" si="149"/>
        <v>0</v>
      </c>
      <c r="CW78" s="36">
        <f t="shared" si="150"/>
        <v>0</v>
      </c>
      <c r="CX78" s="37">
        <v>2003</v>
      </c>
      <c r="CY78" s="33">
        <f t="shared" si="151"/>
        <v>0</v>
      </c>
      <c r="CZ78" s="36">
        <f t="shared" si="152"/>
        <v>0</v>
      </c>
      <c r="DA78" s="37">
        <v>2004</v>
      </c>
      <c r="DB78" s="33">
        <f t="shared" si="153"/>
        <v>0</v>
      </c>
      <c r="DC78" s="36">
        <f t="shared" si="154"/>
        <v>0</v>
      </c>
      <c r="DD78" s="37">
        <v>2005</v>
      </c>
      <c r="DE78" s="33">
        <f t="shared" si="155"/>
        <v>0</v>
      </c>
      <c r="DF78" s="36">
        <f t="shared" si="156"/>
        <v>0</v>
      </c>
      <c r="DG78" s="37">
        <v>2006</v>
      </c>
      <c r="DH78" s="33">
        <f t="shared" si="157"/>
        <v>0</v>
      </c>
      <c r="DI78" s="36">
        <f t="shared" si="158"/>
        <v>0</v>
      </c>
      <c r="DJ78" s="37">
        <v>2007</v>
      </c>
      <c r="DK78" s="33">
        <f t="shared" si="159"/>
        <v>0</v>
      </c>
      <c r="DL78" s="36">
        <f t="shared" si="160"/>
        <v>0</v>
      </c>
      <c r="DM78" s="37">
        <v>2008</v>
      </c>
      <c r="DN78" s="33">
        <f t="shared" si="161"/>
        <v>0</v>
      </c>
      <c r="DO78" s="36">
        <f t="shared" si="162"/>
        <v>0.16071428571428578</v>
      </c>
      <c r="DP78" s="37">
        <v>2009</v>
      </c>
      <c r="DQ78" s="33">
        <f t="shared" si="163"/>
        <v>5</v>
      </c>
      <c r="DR78" s="36">
        <f t="shared" si="164"/>
        <v>0.15384615384615388</v>
      </c>
      <c r="DS78" s="37">
        <v>2010</v>
      </c>
      <c r="DT78" s="33">
        <f t="shared" si="165"/>
        <v>6</v>
      </c>
      <c r="DU78" s="36">
        <f t="shared" si="166"/>
        <v>9.9999999999999895E-2</v>
      </c>
      <c r="DV78" s="37">
        <v>2011</v>
      </c>
      <c r="DW78" s="33">
        <f t="shared" si="167"/>
        <v>7</v>
      </c>
      <c r="DX78" s="36">
        <f t="shared" si="168"/>
        <v>3.0303030303030151E-2</v>
      </c>
      <c r="DY78" s="37">
        <v>2012</v>
      </c>
      <c r="DZ78" s="33">
        <f t="shared" si="169"/>
        <v>8</v>
      </c>
      <c r="EA78" s="34"/>
      <c r="EB78" s="32">
        <f>B78</f>
        <v>8</v>
      </c>
      <c r="EC78" s="32" t="str">
        <f>D78</f>
        <v>m</v>
      </c>
      <c r="ED78" s="32" t="str">
        <f>F78</f>
        <v>LR</v>
      </c>
      <c r="EE78" s="34"/>
      <c r="EF78" s="32">
        <f>B78</f>
        <v>8</v>
      </c>
      <c r="EG78" s="32">
        <f t="shared" si="184"/>
        <v>2</v>
      </c>
      <c r="EH78" s="32">
        <f t="shared" si="185"/>
        <v>2</v>
      </c>
      <c r="EL78" s="12">
        <f t="shared" si="186"/>
        <v>8</v>
      </c>
      <c r="EM78" s="12">
        <f t="shared" si="187"/>
        <v>2</v>
      </c>
      <c r="EN78" s="12">
        <f t="shared" si="188"/>
        <v>2</v>
      </c>
      <c r="EO78">
        <f t="shared" si="170"/>
        <v>0</v>
      </c>
      <c r="EP78">
        <f t="shared" si="171"/>
        <v>2001</v>
      </c>
      <c r="EQ78">
        <f t="shared" si="172"/>
        <v>0</v>
      </c>
    </row>
    <row r="79" spans="1:147" x14ac:dyDescent="0.25">
      <c r="A79" s="12" t="s">
        <v>117</v>
      </c>
      <c r="B79" s="17">
        <f t="shared" si="117"/>
        <v>7</v>
      </c>
      <c r="C79" s="14">
        <v>755</v>
      </c>
      <c r="D79" s="14" t="s">
        <v>94</v>
      </c>
      <c r="E79" s="3"/>
      <c r="F79" s="3" t="s">
        <v>0</v>
      </c>
      <c r="G79" s="3">
        <v>2</v>
      </c>
      <c r="H79" s="3">
        <v>2013</v>
      </c>
      <c r="I79" s="3" t="s">
        <v>92</v>
      </c>
      <c r="J79" s="5">
        <v>0.47000000000000003</v>
      </c>
      <c r="K79" s="3">
        <v>0.54</v>
      </c>
      <c r="L79" s="3"/>
      <c r="M79" s="26">
        <f t="shared" si="120"/>
        <v>0.505</v>
      </c>
      <c r="N79" s="26">
        <f t="shared" si="118"/>
        <v>0.92</v>
      </c>
      <c r="O79" s="20">
        <v>3</v>
      </c>
      <c r="P79" s="24"/>
      <c r="Q79" s="5">
        <v>0.55000000000000004</v>
      </c>
      <c r="R79" s="3">
        <v>0.68000000000000016</v>
      </c>
      <c r="S79" s="5">
        <v>0.68</v>
      </c>
      <c r="T79" s="3">
        <v>0.81</v>
      </c>
      <c r="U79" s="5">
        <v>0.72</v>
      </c>
      <c r="V79" s="3">
        <v>0.9</v>
      </c>
      <c r="W79" s="5">
        <v>0.75</v>
      </c>
      <c r="X79" s="3">
        <v>0.98</v>
      </c>
      <c r="Y79" s="5"/>
      <c r="Z79" s="3"/>
      <c r="AA79" s="5"/>
      <c r="AB79" s="3"/>
      <c r="AC79" s="5"/>
      <c r="AD79" s="3"/>
      <c r="AE79" s="5"/>
      <c r="AF79" s="3"/>
      <c r="AG79" s="5"/>
      <c r="AH79" s="3"/>
      <c r="AI79" s="5">
        <v>0.8</v>
      </c>
      <c r="AJ79" s="3">
        <v>1.04</v>
      </c>
      <c r="AK79" s="9">
        <f t="shared" si="173"/>
        <v>0</v>
      </c>
      <c r="AL79" s="9">
        <f t="shared" si="174"/>
        <v>0</v>
      </c>
      <c r="AM79" s="9">
        <f t="shared" si="175"/>
        <v>0</v>
      </c>
      <c r="AN79" s="9">
        <f t="shared" si="176"/>
        <v>0.6150000000000001</v>
      </c>
      <c r="AO79" s="9">
        <f t="shared" si="177"/>
        <v>0.74500000000000011</v>
      </c>
      <c r="AP79" s="9">
        <f t="shared" si="178"/>
        <v>0.81</v>
      </c>
      <c r="AQ79" s="9">
        <f t="shared" si="179"/>
        <v>0.86499999999999999</v>
      </c>
      <c r="AR79" s="9">
        <f t="shared" si="180"/>
        <v>0</v>
      </c>
      <c r="AS79" s="9">
        <f t="shared" si="181"/>
        <v>0</v>
      </c>
      <c r="AT79" s="9">
        <f t="shared" si="182"/>
        <v>0</v>
      </c>
      <c r="AU79" s="9">
        <f t="shared" si="183"/>
        <v>0</v>
      </c>
      <c r="AV79" s="7">
        <f>IF($N79&gt;0,$C79*AK79/$N79,0)</f>
        <v>0</v>
      </c>
      <c r="AW79" s="7">
        <f>IF($N79&gt;0,$C79*AL79/$N79,0)</f>
        <v>0</v>
      </c>
      <c r="AX79" s="7">
        <f>IF($N79&gt;0,$C79*AM79/$N79,0)</f>
        <v>0</v>
      </c>
      <c r="AY79" s="7">
        <f>IF($N79&gt;0,$C79*AN79/$N79,0)</f>
        <v>504.70108695652181</v>
      </c>
      <c r="AZ79" s="7">
        <f>IF($N79&gt;0,$C79*AO79/$N79,0)</f>
        <v>611.38586956521749</v>
      </c>
      <c r="BA79" s="7">
        <f>IF($N79&gt;0,$C79*AP79/$N79,0)</f>
        <v>664.72826086956525</v>
      </c>
      <c r="BB79" s="7">
        <f>IF($N79&gt;0,$C79*AQ79/$N79,0)</f>
        <v>709.86413043478262</v>
      </c>
      <c r="BC79" s="7">
        <f>IF($N79&gt;0,$C79*AR79/$N79,0)</f>
        <v>0</v>
      </c>
      <c r="BD79" s="7">
        <f>IF($N79&gt;0,$C79*AS79/$N79,0)</f>
        <v>0</v>
      </c>
      <c r="BE79" s="7">
        <f>IF($N79&gt;0,$C79*AT79/$N79,0)</f>
        <v>0</v>
      </c>
      <c r="BF79" s="7">
        <f>IF($N79&gt;0,$C79*AU79/$N79,0)</f>
        <v>0</v>
      </c>
      <c r="BG79" s="11">
        <f t="shared" si="189"/>
        <v>0</v>
      </c>
      <c r="BH79" s="11">
        <f t="shared" si="86"/>
        <v>0</v>
      </c>
      <c r="BI79" s="11">
        <f t="shared" si="87"/>
        <v>0</v>
      </c>
      <c r="BJ79" s="11">
        <f t="shared" si="88"/>
        <v>0.21138211382113825</v>
      </c>
      <c r="BK79" s="11">
        <f t="shared" si="89"/>
        <v>8.7248322147650881E-2</v>
      </c>
      <c r="BL79" s="11">
        <f t="shared" si="90"/>
        <v>6.7901234567901203E-2</v>
      </c>
      <c r="BM79" s="11">
        <f t="shared" si="91"/>
        <v>0</v>
      </c>
      <c r="BN79" s="11">
        <f t="shared" si="92"/>
        <v>0</v>
      </c>
      <c r="BO79" s="11">
        <f t="shared" si="93"/>
        <v>0</v>
      </c>
      <c r="BP79" s="11">
        <f t="shared" si="94"/>
        <v>0</v>
      </c>
      <c r="BQ79" s="30">
        <f t="shared" si="121"/>
        <v>0</v>
      </c>
      <c r="BR79" s="30">
        <f t="shared" si="122"/>
        <v>0</v>
      </c>
      <c r="BS79" s="30">
        <f t="shared" si="123"/>
        <v>0</v>
      </c>
      <c r="BT79" s="30">
        <f t="shared" si="124"/>
        <v>0</v>
      </c>
      <c r="BU79" s="30">
        <f t="shared" si="125"/>
        <v>0</v>
      </c>
      <c r="BV79" s="30">
        <f t="shared" si="126"/>
        <v>0</v>
      </c>
      <c r="BW79" s="30">
        <f t="shared" si="127"/>
        <v>0</v>
      </c>
      <c r="BX79" s="30">
        <f t="shared" si="128"/>
        <v>0</v>
      </c>
      <c r="BY79" s="30">
        <f t="shared" si="129"/>
        <v>0</v>
      </c>
      <c r="BZ79" s="30">
        <f t="shared" si="130"/>
        <v>504.70108695652181</v>
      </c>
      <c r="CA79" s="30">
        <f t="shared" si="131"/>
        <v>611.38586956521749</v>
      </c>
      <c r="CB79" s="30">
        <f t="shared" si="132"/>
        <v>664.72826086956525</v>
      </c>
      <c r="CC79" s="30">
        <f t="shared" si="133"/>
        <v>709.86413043478262</v>
      </c>
      <c r="CD79" s="28">
        <f t="shared" si="134"/>
        <v>0</v>
      </c>
      <c r="CE79" s="28">
        <f t="shared" si="135"/>
        <v>0</v>
      </c>
      <c r="CF79" s="28">
        <f t="shared" si="136"/>
        <v>0</v>
      </c>
      <c r="CG79" s="28">
        <f t="shared" si="137"/>
        <v>0</v>
      </c>
      <c r="CH79" s="28">
        <f t="shared" si="138"/>
        <v>0</v>
      </c>
      <c r="CI79" s="28">
        <f t="shared" si="139"/>
        <v>0</v>
      </c>
      <c r="CJ79" s="28">
        <f t="shared" si="140"/>
        <v>0</v>
      </c>
      <c r="CK79" s="28">
        <f t="shared" si="141"/>
        <v>0</v>
      </c>
      <c r="CL79" s="28">
        <f t="shared" si="142"/>
        <v>0</v>
      </c>
      <c r="CM79" s="28">
        <f t="shared" si="143"/>
        <v>0.21138211382113825</v>
      </c>
      <c r="CN79" s="28">
        <f t="shared" si="144"/>
        <v>8.7248322147650881E-2</v>
      </c>
      <c r="CO79" s="28">
        <f t="shared" si="145"/>
        <v>6.7901234567901203E-2</v>
      </c>
      <c r="CQ79" s="36">
        <f t="shared" si="146"/>
        <v>0</v>
      </c>
      <c r="CR79" s="37">
        <v>2001</v>
      </c>
      <c r="CS79" s="33">
        <f t="shared" si="147"/>
        <v>0</v>
      </c>
      <c r="CT79" s="36">
        <f t="shared" si="148"/>
        <v>0</v>
      </c>
      <c r="CU79" s="37">
        <v>2002</v>
      </c>
      <c r="CV79" s="33">
        <f t="shared" si="149"/>
        <v>0</v>
      </c>
      <c r="CW79" s="36">
        <f t="shared" si="150"/>
        <v>0</v>
      </c>
      <c r="CX79" s="37">
        <v>2003</v>
      </c>
      <c r="CY79" s="33">
        <f t="shared" si="151"/>
        <v>0</v>
      </c>
      <c r="CZ79" s="36">
        <f t="shared" si="152"/>
        <v>0</v>
      </c>
      <c r="DA79" s="37">
        <v>2004</v>
      </c>
      <c r="DB79" s="33">
        <f t="shared" si="153"/>
        <v>0</v>
      </c>
      <c r="DC79" s="36">
        <f t="shared" si="154"/>
        <v>0</v>
      </c>
      <c r="DD79" s="37">
        <v>2005</v>
      </c>
      <c r="DE79" s="33">
        <f t="shared" si="155"/>
        <v>0</v>
      </c>
      <c r="DF79" s="36">
        <f t="shared" si="156"/>
        <v>0</v>
      </c>
      <c r="DG79" s="37">
        <v>2006</v>
      </c>
      <c r="DH79" s="33">
        <f t="shared" si="157"/>
        <v>0</v>
      </c>
      <c r="DI79" s="36">
        <f t="shared" si="158"/>
        <v>0</v>
      </c>
      <c r="DJ79" s="37">
        <v>2007</v>
      </c>
      <c r="DK79" s="33">
        <f t="shared" si="159"/>
        <v>0</v>
      </c>
      <c r="DL79" s="36">
        <f t="shared" si="160"/>
        <v>0</v>
      </c>
      <c r="DM79" s="37">
        <v>2008</v>
      </c>
      <c r="DN79" s="33">
        <f t="shared" si="161"/>
        <v>0</v>
      </c>
      <c r="DO79" s="36">
        <f t="shared" si="162"/>
        <v>0</v>
      </c>
      <c r="DP79" s="37">
        <v>2009</v>
      </c>
      <c r="DQ79" s="33">
        <f t="shared" si="163"/>
        <v>0</v>
      </c>
      <c r="DR79" s="36">
        <f t="shared" si="164"/>
        <v>0.21138211382113825</v>
      </c>
      <c r="DS79" s="37">
        <v>2010</v>
      </c>
      <c r="DT79" s="33">
        <f t="shared" si="165"/>
        <v>5</v>
      </c>
      <c r="DU79" s="36">
        <f t="shared" si="166"/>
        <v>8.7248322147650881E-2</v>
      </c>
      <c r="DV79" s="37">
        <v>2011</v>
      </c>
      <c r="DW79" s="33">
        <f t="shared" si="167"/>
        <v>6</v>
      </c>
      <c r="DX79" s="36">
        <f t="shared" si="168"/>
        <v>6.7901234567901203E-2</v>
      </c>
      <c r="DY79" s="37">
        <v>2012</v>
      </c>
      <c r="DZ79" s="33">
        <f t="shared" si="169"/>
        <v>7</v>
      </c>
      <c r="EA79" s="34"/>
      <c r="EB79" s="32">
        <f>B79</f>
        <v>7</v>
      </c>
      <c r="EC79" s="32" t="str">
        <f>D79</f>
        <v>m</v>
      </c>
      <c r="ED79" s="32" t="str">
        <f>F79</f>
        <v>LR</v>
      </c>
      <c r="EE79" s="34"/>
      <c r="EF79" s="32">
        <f>B79</f>
        <v>7</v>
      </c>
      <c r="EG79" s="32">
        <f t="shared" si="184"/>
        <v>2</v>
      </c>
      <c r="EH79" s="32">
        <f t="shared" si="185"/>
        <v>2</v>
      </c>
      <c r="EL79" s="12">
        <f t="shared" si="186"/>
        <v>7</v>
      </c>
      <c r="EM79" s="12">
        <f t="shared" si="187"/>
        <v>2</v>
      </c>
      <c r="EN79" s="12">
        <f t="shared" si="188"/>
        <v>2</v>
      </c>
      <c r="EO79">
        <f t="shared" si="170"/>
        <v>0</v>
      </c>
      <c r="EP79">
        <f t="shared" si="171"/>
        <v>2001</v>
      </c>
      <c r="EQ79">
        <f t="shared" si="172"/>
        <v>0</v>
      </c>
    </row>
    <row r="80" spans="1:147" x14ac:dyDescent="0.25">
      <c r="A80" s="12" t="s">
        <v>118</v>
      </c>
      <c r="B80" s="17">
        <f t="shared" si="117"/>
        <v>6</v>
      </c>
      <c r="C80" s="14">
        <v>772</v>
      </c>
      <c r="D80" s="14" t="s">
        <v>94</v>
      </c>
      <c r="E80" s="3"/>
      <c r="F80" s="3" t="s">
        <v>0</v>
      </c>
      <c r="G80" s="3">
        <v>2</v>
      </c>
      <c r="H80" s="3">
        <v>2013</v>
      </c>
      <c r="I80" s="3" t="s">
        <v>92</v>
      </c>
      <c r="J80" s="5">
        <v>0.5</v>
      </c>
      <c r="K80" s="3">
        <v>0.53</v>
      </c>
      <c r="L80" s="3">
        <v>1</v>
      </c>
      <c r="M80" s="26">
        <f t="shared" si="120"/>
        <v>0.51500000000000001</v>
      </c>
      <c r="N80" s="26">
        <f t="shared" si="118"/>
        <v>0.79500000000000015</v>
      </c>
      <c r="O80" s="20">
        <v>3</v>
      </c>
      <c r="P80" s="24"/>
      <c r="Q80" s="5">
        <v>0.57000000000000006</v>
      </c>
      <c r="R80" s="3">
        <v>0.71000000000000008</v>
      </c>
      <c r="S80" s="5">
        <v>0.67000000000000015</v>
      </c>
      <c r="T80" s="3">
        <v>0.78</v>
      </c>
      <c r="U80" s="5">
        <v>0.69000000000000017</v>
      </c>
      <c r="V80" s="3">
        <v>0.84000000000000008</v>
      </c>
      <c r="W80" s="5"/>
      <c r="X80" s="3"/>
      <c r="Y80" s="5"/>
      <c r="Z80" s="3"/>
      <c r="AA80" s="5"/>
      <c r="AB80" s="3"/>
      <c r="AC80" s="5"/>
      <c r="AD80" s="3"/>
      <c r="AE80" s="5"/>
      <c r="AF80" s="3"/>
      <c r="AG80" s="5"/>
      <c r="AH80" s="3"/>
      <c r="AI80" s="5">
        <v>0.72000000000000008</v>
      </c>
      <c r="AJ80" s="3">
        <v>0.87000000000000011</v>
      </c>
      <c r="AK80" s="9">
        <f t="shared" si="173"/>
        <v>0</v>
      </c>
      <c r="AL80" s="9">
        <f t="shared" si="174"/>
        <v>0</v>
      </c>
      <c r="AM80" s="9">
        <f t="shared" si="175"/>
        <v>0</v>
      </c>
      <c r="AN80" s="9">
        <f t="shared" si="176"/>
        <v>0.64000000000000012</v>
      </c>
      <c r="AO80" s="9">
        <f t="shared" si="177"/>
        <v>0.72500000000000009</v>
      </c>
      <c r="AP80" s="9">
        <f t="shared" si="178"/>
        <v>0.76500000000000012</v>
      </c>
      <c r="AQ80" s="9">
        <f t="shared" si="179"/>
        <v>0</v>
      </c>
      <c r="AR80" s="9">
        <f t="shared" si="180"/>
        <v>0</v>
      </c>
      <c r="AS80" s="9">
        <f t="shared" si="181"/>
        <v>0</v>
      </c>
      <c r="AT80" s="9">
        <f t="shared" si="182"/>
        <v>0</v>
      </c>
      <c r="AU80" s="9">
        <f t="shared" si="183"/>
        <v>0</v>
      </c>
      <c r="AV80" s="7">
        <f>IF($N80&gt;0,$C80*AK80/$N80,0)</f>
        <v>0</v>
      </c>
      <c r="AW80" s="7">
        <f>IF($N80&gt;0,$C80*AL80/$N80,0)</f>
        <v>0</v>
      </c>
      <c r="AX80" s="7">
        <f>IF($N80&gt;0,$C80*AM80/$N80,0)</f>
        <v>0</v>
      </c>
      <c r="AY80" s="7">
        <f>IF($N80&gt;0,$C80*AN80/$N80,0)</f>
        <v>621.48427672955972</v>
      </c>
      <c r="AZ80" s="7">
        <f>IF($N80&gt;0,$C80*AO80/$N80,0)</f>
        <v>704.02515723270437</v>
      </c>
      <c r="BA80" s="7">
        <f>IF($N80&gt;0,$C80*AP80/$N80,0)</f>
        <v>742.86792452830184</v>
      </c>
      <c r="BB80" s="7">
        <f>IF($N80&gt;0,$C80*AQ80/$N80,0)</f>
        <v>0</v>
      </c>
      <c r="BC80" s="7">
        <f>IF($N80&gt;0,$C80*AR80/$N80,0)</f>
        <v>0</v>
      </c>
      <c r="BD80" s="7">
        <f>IF($N80&gt;0,$C80*AS80/$N80,0)</f>
        <v>0</v>
      </c>
      <c r="BE80" s="7">
        <f>IF($N80&gt;0,$C80*AT80/$N80,0)</f>
        <v>0</v>
      </c>
      <c r="BF80" s="7">
        <f>IF($N80&gt;0,$C80*AU80/$N80,0)</f>
        <v>0</v>
      </c>
      <c r="BG80" s="11">
        <f t="shared" si="189"/>
        <v>0</v>
      </c>
      <c r="BH80" s="11">
        <f t="shared" si="86"/>
        <v>0</v>
      </c>
      <c r="BI80" s="11">
        <f t="shared" si="87"/>
        <v>0</v>
      </c>
      <c r="BJ80" s="11">
        <f t="shared" si="88"/>
        <v>0.1328125</v>
      </c>
      <c r="BK80" s="11">
        <f t="shared" si="89"/>
        <v>5.5172413793103427E-2</v>
      </c>
      <c r="BL80" s="11">
        <f t="shared" si="90"/>
        <v>0</v>
      </c>
      <c r="BM80" s="11">
        <f t="shared" si="91"/>
        <v>0</v>
      </c>
      <c r="BN80" s="11">
        <f t="shared" si="92"/>
        <v>0</v>
      </c>
      <c r="BO80" s="11">
        <f t="shared" si="93"/>
        <v>0</v>
      </c>
      <c r="BP80" s="11">
        <f t="shared" si="94"/>
        <v>0</v>
      </c>
      <c r="BQ80" s="30">
        <f t="shared" si="121"/>
        <v>0</v>
      </c>
      <c r="BR80" s="30">
        <f t="shared" si="122"/>
        <v>0</v>
      </c>
      <c r="BS80" s="30">
        <f t="shared" si="123"/>
        <v>0</v>
      </c>
      <c r="BT80" s="30">
        <f t="shared" si="124"/>
        <v>0</v>
      </c>
      <c r="BU80" s="30">
        <f t="shared" si="125"/>
        <v>0</v>
      </c>
      <c r="BV80" s="30">
        <f t="shared" si="126"/>
        <v>0</v>
      </c>
      <c r="BW80" s="30">
        <f t="shared" si="127"/>
        <v>0</v>
      </c>
      <c r="BX80" s="30">
        <f t="shared" si="128"/>
        <v>0</v>
      </c>
      <c r="BY80" s="30">
        <f t="shared" si="129"/>
        <v>0</v>
      </c>
      <c r="BZ80" s="30">
        <f t="shared" si="130"/>
        <v>0</v>
      </c>
      <c r="CA80" s="30">
        <f t="shared" si="131"/>
        <v>621.48427672955972</v>
      </c>
      <c r="CB80" s="30">
        <f t="shared" si="132"/>
        <v>704.02515723270437</v>
      </c>
      <c r="CC80" s="30">
        <f t="shared" si="133"/>
        <v>742.86792452830184</v>
      </c>
      <c r="CD80" s="28">
        <f t="shared" si="134"/>
        <v>0</v>
      </c>
      <c r="CE80" s="28">
        <f t="shared" si="135"/>
        <v>0</v>
      </c>
      <c r="CF80" s="28">
        <f t="shared" si="136"/>
        <v>0</v>
      </c>
      <c r="CG80" s="28">
        <f t="shared" si="137"/>
        <v>0</v>
      </c>
      <c r="CH80" s="28">
        <f t="shared" si="138"/>
        <v>0</v>
      </c>
      <c r="CI80" s="28">
        <f t="shared" si="139"/>
        <v>0</v>
      </c>
      <c r="CJ80" s="28">
        <f t="shared" si="140"/>
        <v>0</v>
      </c>
      <c r="CK80" s="28">
        <f t="shared" si="141"/>
        <v>0</v>
      </c>
      <c r="CL80" s="28">
        <f t="shared" si="142"/>
        <v>0</v>
      </c>
      <c r="CM80" s="28">
        <f t="shared" si="143"/>
        <v>0</v>
      </c>
      <c r="CN80" s="28">
        <f t="shared" si="144"/>
        <v>0.1328125</v>
      </c>
      <c r="CO80" s="28">
        <f t="shared" si="145"/>
        <v>5.5172413793103427E-2</v>
      </c>
      <c r="CQ80" s="36">
        <f t="shared" si="146"/>
        <v>0</v>
      </c>
      <c r="CR80" s="37">
        <v>2001</v>
      </c>
      <c r="CS80" s="33">
        <f t="shared" si="147"/>
        <v>0</v>
      </c>
      <c r="CT80" s="36">
        <f t="shared" si="148"/>
        <v>0</v>
      </c>
      <c r="CU80" s="37">
        <v>2002</v>
      </c>
      <c r="CV80" s="33">
        <f t="shared" si="149"/>
        <v>0</v>
      </c>
      <c r="CW80" s="36">
        <f t="shared" si="150"/>
        <v>0</v>
      </c>
      <c r="CX80" s="37">
        <v>2003</v>
      </c>
      <c r="CY80" s="33">
        <f t="shared" si="151"/>
        <v>0</v>
      </c>
      <c r="CZ80" s="36">
        <f t="shared" si="152"/>
        <v>0</v>
      </c>
      <c r="DA80" s="37">
        <v>2004</v>
      </c>
      <c r="DB80" s="33">
        <f t="shared" si="153"/>
        <v>0</v>
      </c>
      <c r="DC80" s="36">
        <f t="shared" si="154"/>
        <v>0</v>
      </c>
      <c r="DD80" s="37">
        <v>2005</v>
      </c>
      <c r="DE80" s="33">
        <f t="shared" si="155"/>
        <v>0</v>
      </c>
      <c r="DF80" s="36">
        <f t="shared" si="156"/>
        <v>0</v>
      </c>
      <c r="DG80" s="37">
        <v>2006</v>
      </c>
      <c r="DH80" s="33">
        <f t="shared" si="157"/>
        <v>0</v>
      </c>
      <c r="DI80" s="36">
        <f t="shared" si="158"/>
        <v>0</v>
      </c>
      <c r="DJ80" s="37">
        <v>2007</v>
      </c>
      <c r="DK80" s="33">
        <f t="shared" si="159"/>
        <v>0</v>
      </c>
      <c r="DL80" s="36">
        <f t="shared" si="160"/>
        <v>0</v>
      </c>
      <c r="DM80" s="37">
        <v>2008</v>
      </c>
      <c r="DN80" s="33">
        <f t="shared" si="161"/>
        <v>0</v>
      </c>
      <c r="DO80" s="36">
        <f t="shared" si="162"/>
        <v>0</v>
      </c>
      <c r="DP80" s="37">
        <v>2009</v>
      </c>
      <c r="DQ80" s="33">
        <f t="shared" si="163"/>
        <v>0</v>
      </c>
      <c r="DR80" s="36">
        <f t="shared" si="164"/>
        <v>0</v>
      </c>
      <c r="DS80" s="37">
        <v>2010</v>
      </c>
      <c r="DT80" s="33">
        <f t="shared" si="165"/>
        <v>0</v>
      </c>
      <c r="DU80" s="36">
        <f t="shared" si="166"/>
        <v>0.1328125</v>
      </c>
      <c r="DV80" s="37">
        <v>2011</v>
      </c>
      <c r="DW80" s="33">
        <f t="shared" si="167"/>
        <v>5</v>
      </c>
      <c r="DX80" s="36">
        <f t="shared" si="168"/>
        <v>5.5172413793103427E-2</v>
      </c>
      <c r="DY80" s="37">
        <v>2012</v>
      </c>
      <c r="DZ80" s="33">
        <f t="shared" si="169"/>
        <v>6</v>
      </c>
      <c r="EA80" s="34"/>
      <c r="EB80" s="32">
        <f>B80</f>
        <v>6</v>
      </c>
      <c r="EC80" s="32" t="str">
        <f>D80</f>
        <v>m</v>
      </c>
      <c r="ED80" s="32" t="str">
        <f>F80</f>
        <v>LR</v>
      </c>
      <c r="EE80" s="34"/>
      <c r="EF80" s="32">
        <f>B80</f>
        <v>6</v>
      </c>
      <c r="EG80" s="32">
        <f t="shared" si="184"/>
        <v>2</v>
      </c>
      <c r="EH80" s="32">
        <f t="shared" si="185"/>
        <v>2</v>
      </c>
      <c r="EL80" s="12">
        <f t="shared" si="186"/>
        <v>6</v>
      </c>
      <c r="EM80" s="12">
        <f t="shared" si="187"/>
        <v>2</v>
      </c>
      <c r="EN80" s="12">
        <f t="shared" si="188"/>
        <v>2</v>
      </c>
      <c r="EO80">
        <f t="shared" si="170"/>
        <v>0</v>
      </c>
      <c r="EP80">
        <f t="shared" si="171"/>
        <v>2001</v>
      </c>
      <c r="EQ80">
        <f t="shared" si="172"/>
        <v>0</v>
      </c>
    </row>
    <row r="81" spans="1:147" x14ac:dyDescent="0.25">
      <c r="A81" s="12" t="s">
        <v>119</v>
      </c>
      <c r="B81" s="17">
        <f t="shared" si="117"/>
        <v>7</v>
      </c>
      <c r="C81" s="14">
        <v>725</v>
      </c>
      <c r="D81" s="14" t="s">
        <v>94</v>
      </c>
      <c r="E81" s="3"/>
      <c r="F81" s="3" t="s">
        <v>0</v>
      </c>
      <c r="G81" s="3">
        <v>2</v>
      </c>
      <c r="H81" s="3">
        <v>2013</v>
      </c>
      <c r="I81" s="3" t="s">
        <v>92</v>
      </c>
      <c r="J81" s="5">
        <v>0.46</v>
      </c>
      <c r="K81" s="3">
        <v>0.58000000000000007</v>
      </c>
      <c r="L81" s="3">
        <v>2</v>
      </c>
      <c r="M81" s="26">
        <f t="shared" si="120"/>
        <v>0.52</v>
      </c>
      <c r="N81" s="26">
        <f t="shared" si="118"/>
        <v>0.92500000000000004</v>
      </c>
      <c r="O81" s="20">
        <v>3</v>
      </c>
      <c r="P81" s="24"/>
      <c r="Q81" s="5">
        <v>0.57000000000000006</v>
      </c>
      <c r="R81" s="3">
        <v>0.68000000000000016</v>
      </c>
      <c r="S81" s="5">
        <v>0.69000000000000017</v>
      </c>
      <c r="T81" s="3">
        <v>0.82000000000000006</v>
      </c>
      <c r="U81" s="5">
        <v>0.73000000000000009</v>
      </c>
      <c r="V81" s="3">
        <v>0.96000000000000008</v>
      </c>
      <c r="W81" s="5">
        <v>0.76000000000000012</v>
      </c>
      <c r="X81" s="3">
        <v>1.01</v>
      </c>
      <c r="Y81" s="5"/>
      <c r="Z81" s="3"/>
      <c r="AA81" s="5"/>
      <c r="AB81" s="3"/>
      <c r="AC81" s="5"/>
      <c r="AD81" s="3"/>
      <c r="AE81" s="5"/>
      <c r="AF81" s="3"/>
      <c r="AG81" s="5"/>
      <c r="AH81" s="3"/>
      <c r="AI81" s="5">
        <v>0.78</v>
      </c>
      <c r="AJ81" s="3">
        <v>1.07</v>
      </c>
      <c r="AK81" s="9">
        <f t="shared" si="173"/>
        <v>0</v>
      </c>
      <c r="AL81" s="9">
        <f t="shared" si="174"/>
        <v>0</v>
      </c>
      <c r="AM81" s="9">
        <f t="shared" si="175"/>
        <v>0</v>
      </c>
      <c r="AN81" s="9">
        <f t="shared" si="176"/>
        <v>0.62500000000000011</v>
      </c>
      <c r="AO81" s="9">
        <f t="shared" si="177"/>
        <v>0.75500000000000012</v>
      </c>
      <c r="AP81" s="9">
        <f t="shared" si="178"/>
        <v>0.84500000000000008</v>
      </c>
      <c r="AQ81" s="9">
        <f t="shared" si="179"/>
        <v>0.88500000000000001</v>
      </c>
      <c r="AR81" s="9">
        <f t="shared" si="180"/>
        <v>0</v>
      </c>
      <c r="AS81" s="9">
        <f t="shared" si="181"/>
        <v>0</v>
      </c>
      <c r="AT81" s="9">
        <f t="shared" si="182"/>
        <v>0</v>
      </c>
      <c r="AU81" s="9">
        <f t="shared" si="183"/>
        <v>0</v>
      </c>
      <c r="AV81" s="7">
        <f>IF($N81&gt;0,$C81*AK81/$N81,0)</f>
        <v>0</v>
      </c>
      <c r="AW81" s="7">
        <f>IF($N81&gt;0,$C81*AL81/$N81,0)</f>
        <v>0</v>
      </c>
      <c r="AX81" s="7">
        <f>IF($N81&gt;0,$C81*AM81/$N81,0)</f>
        <v>0</v>
      </c>
      <c r="AY81" s="7">
        <f>IF($N81&gt;0,$C81*AN81/$N81,0)</f>
        <v>489.8648648648649</v>
      </c>
      <c r="AZ81" s="7">
        <f>IF($N81&gt;0,$C81*AO81/$N81,0)</f>
        <v>591.75675675675689</v>
      </c>
      <c r="BA81" s="7">
        <f>IF($N81&gt;0,$C81*AP81/$N81,0)</f>
        <v>662.2972972972974</v>
      </c>
      <c r="BB81" s="7">
        <f>IF($N81&gt;0,$C81*AQ81/$N81,0)</f>
        <v>693.64864864864865</v>
      </c>
      <c r="BC81" s="7">
        <f>IF($N81&gt;0,$C81*AR81/$N81,0)</f>
        <v>0</v>
      </c>
      <c r="BD81" s="7">
        <f>IF($N81&gt;0,$C81*AS81/$N81,0)</f>
        <v>0</v>
      </c>
      <c r="BE81" s="7">
        <f>IF($N81&gt;0,$C81*AT81/$N81,0)</f>
        <v>0</v>
      </c>
      <c r="BF81" s="7">
        <f>IF($N81&gt;0,$C81*AU81/$N81,0)</f>
        <v>0</v>
      </c>
      <c r="BG81" s="11">
        <f t="shared" si="189"/>
        <v>0</v>
      </c>
      <c r="BH81" s="11">
        <f t="shared" si="86"/>
        <v>0</v>
      </c>
      <c r="BI81" s="11">
        <f t="shared" si="87"/>
        <v>0</v>
      </c>
      <c r="BJ81" s="11">
        <f t="shared" si="88"/>
        <v>0.20800000000000018</v>
      </c>
      <c r="BK81" s="11">
        <f t="shared" si="89"/>
        <v>0.11920529801324498</v>
      </c>
      <c r="BL81" s="11">
        <f t="shared" si="90"/>
        <v>4.7337278106508701E-2</v>
      </c>
      <c r="BM81" s="11">
        <f t="shared" si="91"/>
        <v>0</v>
      </c>
      <c r="BN81" s="11">
        <f t="shared" si="92"/>
        <v>0</v>
      </c>
      <c r="BO81" s="11">
        <f t="shared" si="93"/>
        <v>0</v>
      </c>
      <c r="BP81" s="11">
        <f t="shared" si="94"/>
        <v>0</v>
      </c>
      <c r="BQ81" s="30">
        <f t="shared" si="121"/>
        <v>0</v>
      </c>
      <c r="BR81" s="30">
        <f t="shared" si="122"/>
        <v>0</v>
      </c>
      <c r="BS81" s="30">
        <f t="shared" si="123"/>
        <v>0</v>
      </c>
      <c r="BT81" s="30">
        <f t="shared" si="124"/>
        <v>0</v>
      </c>
      <c r="BU81" s="30">
        <f t="shared" si="125"/>
        <v>0</v>
      </c>
      <c r="BV81" s="30">
        <f t="shared" si="126"/>
        <v>0</v>
      </c>
      <c r="BW81" s="30">
        <f t="shared" si="127"/>
        <v>0</v>
      </c>
      <c r="BX81" s="30">
        <f t="shared" si="128"/>
        <v>0</v>
      </c>
      <c r="BY81" s="30">
        <f t="shared" si="129"/>
        <v>0</v>
      </c>
      <c r="BZ81" s="30">
        <f t="shared" si="130"/>
        <v>489.8648648648649</v>
      </c>
      <c r="CA81" s="30">
        <f t="shared" si="131"/>
        <v>591.75675675675689</v>
      </c>
      <c r="CB81" s="30">
        <f t="shared" si="132"/>
        <v>662.2972972972974</v>
      </c>
      <c r="CC81" s="30">
        <f t="shared" si="133"/>
        <v>693.64864864864865</v>
      </c>
      <c r="CD81" s="28">
        <f t="shared" si="134"/>
        <v>0</v>
      </c>
      <c r="CE81" s="28">
        <f t="shared" si="135"/>
        <v>0</v>
      </c>
      <c r="CF81" s="28">
        <f t="shared" si="136"/>
        <v>0</v>
      </c>
      <c r="CG81" s="28">
        <f t="shared" si="137"/>
        <v>0</v>
      </c>
      <c r="CH81" s="28">
        <f t="shared" si="138"/>
        <v>0</v>
      </c>
      <c r="CI81" s="28">
        <f t="shared" si="139"/>
        <v>0</v>
      </c>
      <c r="CJ81" s="28">
        <f t="shared" si="140"/>
        <v>0</v>
      </c>
      <c r="CK81" s="28">
        <f t="shared" si="141"/>
        <v>0</v>
      </c>
      <c r="CL81" s="28">
        <f t="shared" si="142"/>
        <v>0</v>
      </c>
      <c r="CM81" s="28">
        <f t="shared" si="143"/>
        <v>0.20800000000000018</v>
      </c>
      <c r="CN81" s="28">
        <f t="shared" si="144"/>
        <v>0.11920529801324498</v>
      </c>
      <c r="CO81" s="28">
        <f t="shared" si="145"/>
        <v>4.7337278106508701E-2</v>
      </c>
      <c r="CQ81" s="36">
        <f t="shared" si="146"/>
        <v>0</v>
      </c>
      <c r="CR81" s="37">
        <v>2001</v>
      </c>
      <c r="CS81" s="33">
        <f t="shared" si="147"/>
        <v>0</v>
      </c>
      <c r="CT81" s="36">
        <f t="shared" si="148"/>
        <v>0</v>
      </c>
      <c r="CU81" s="37">
        <v>2002</v>
      </c>
      <c r="CV81" s="33">
        <f t="shared" si="149"/>
        <v>0</v>
      </c>
      <c r="CW81" s="36">
        <f t="shared" si="150"/>
        <v>0</v>
      </c>
      <c r="CX81" s="37">
        <v>2003</v>
      </c>
      <c r="CY81" s="33">
        <f t="shared" si="151"/>
        <v>0</v>
      </c>
      <c r="CZ81" s="36">
        <f t="shared" si="152"/>
        <v>0</v>
      </c>
      <c r="DA81" s="37">
        <v>2004</v>
      </c>
      <c r="DB81" s="33">
        <f t="shared" si="153"/>
        <v>0</v>
      </c>
      <c r="DC81" s="36">
        <f t="shared" si="154"/>
        <v>0</v>
      </c>
      <c r="DD81" s="37">
        <v>2005</v>
      </c>
      <c r="DE81" s="33">
        <f t="shared" si="155"/>
        <v>0</v>
      </c>
      <c r="DF81" s="36">
        <f t="shared" si="156"/>
        <v>0</v>
      </c>
      <c r="DG81" s="37">
        <v>2006</v>
      </c>
      <c r="DH81" s="33">
        <f t="shared" si="157"/>
        <v>0</v>
      </c>
      <c r="DI81" s="36">
        <f t="shared" si="158"/>
        <v>0</v>
      </c>
      <c r="DJ81" s="37">
        <v>2007</v>
      </c>
      <c r="DK81" s="33">
        <f t="shared" si="159"/>
        <v>0</v>
      </c>
      <c r="DL81" s="36">
        <f t="shared" si="160"/>
        <v>0</v>
      </c>
      <c r="DM81" s="37">
        <v>2008</v>
      </c>
      <c r="DN81" s="33">
        <f t="shared" si="161"/>
        <v>0</v>
      </c>
      <c r="DO81" s="36">
        <f t="shared" si="162"/>
        <v>0</v>
      </c>
      <c r="DP81" s="37">
        <v>2009</v>
      </c>
      <c r="DQ81" s="33">
        <f t="shared" si="163"/>
        <v>0</v>
      </c>
      <c r="DR81" s="36">
        <f t="shared" si="164"/>
        <v>0.20800000000000018</v>
      </c>
      <c r="DS81" s="37">
        <v>2010</v>
      </c>
      <c r="DT81" s="33">
        <f t="shared" si="165"/>
        <v>5</v>
      </c>
      <c r="DU81" s="36">
        <f t="shared" si="166"/>
        <v>0.11920529801324498</v>
      </c>
      <c r="DV81" s="37">
        <v>2011</v>
      </c>
      <c r="DW81" s="33">
        <f t="shared" si="167"/>
        <v>6</v>
      </c>
      <c r="DX81" s="36">
        <f t="shared" si="168"/>
        <v>4.7337278106508701E-2</v>
      </c>
      <c r="DY81" s="37">
        <v>2012</v>
      </c>
      <c r="DZ81" s="33">
        <f t="shared" si="169"/>
        <v>7</v>
      </c>
      <c r="EA81" s="34"/>
      <c r="EB81" s="32">
        <f>B81</f>
        <v>7</v>
      </c>
      <c r="EC81" s="32" t="str">
        <f>D81</f>
        <v>m</v>
      </c>
      <c r="ED81" s="32" t="str">
        <f>F81</f>
        <v>LR</v>
      </c>
      <c r="EE81" s="34"/>
      <c r="EF81" s="32">
        <f>B81</f>
        <v>7</v>
      </c>
      <c r="EG81" s="32">
        <f t="shared" si="184"/>
        <v>2</v>
      </c>
      <c r="EH81" s="32">
        <f t="shared" si="185"/>
        <v>2</v>
      </c>
      <c r="EL81" s="12">
        <f t="shared" si="186"/>
        <v>7</v>
      </c>
      <c r="EM81" s="12">
        <f t="shared" si="187"/>
        <v>2</v>
      </c>
      <c r="EN81" s="12">
        <f t="shared" si="188"/>
        <v>2</v>
      </c>
      <c r="EO81">
        <f t="shared" si="170"/>
        <v>0</v>
      </c>
      <c r="EP81">
        <f t="shared" si="171"/>
        <v>2001</v>
      </c>
      <c r="EQ81">
        <f t="shared" si="172"/>
        <v>0</v>
      </c>
    </row>
    <row r="82" spans="1:147" x14ac:dyDescent="0.25">
      <c r="A82" s="12" t="s">
        <v>120</v>
      </c>
      <c r="B82" s="17">
        <f t="shared" si="117"/>
        <v>8</v>
      </c>
      <c r="C82" s="14">
        <v>765</v>
      </c>
      <c r="D82" s="14" t="s">
        <v>94</v>
      </c>
      <c r="E82" s="3"/>
      <c r="F82" s="3" t="s">
        <v>0</v>
      </c>
      <c r="G82" s="3">
        <v>2</v>
      </c>
      <c r="H82" s="3">
        <v>2013</v>
      </c>
      <c r="I82" s="3" t="s">
        <v>92</v>
      </c>
      <c r="J82" s="5">
        <v>0.48000000000000004</v>
      </c>
      <c r="K82" s="3">
        <v>0.56000000000000005</v>
      </c>
      <c r="L82" s="3"/>
      <c r="M82" s="26">
        <f t="shared" si="120"/>
        <v>0.52</v>
      </c>
      <c r="N82" s="26">
        <f t="shared" si="118"/>
        <v>0.875</v>
      </c>
      <c r="O82" s="20">
        <v>3</v>
      </c>
      <c r="P82" s="24"/>
      <c r="Q82" s="5">
        <v>0.53</v>
      </c>
      <c r="R82" s="3">
        <v>0.62000000000000011</v>
      </c>
      <c r="S82" s="5">
        <v>0.62000000000000011</v>
      </c>
      <c r="T82" s="3">
        <v>0.7400000000000001</v>
      </c>
      <c r="U82" s="5">
        <v>0.67000000000000015</v>
      </c>
      <c r="V82" s="3">
        <v>0.87000000000000011</v>
      </c>
      <c r="W82" s="5">
        <v>0.70000000000000007</v>
      </c>
      <c r="X82" s="3">
        <v>0.93</v>
      </c>
      <c r="Y82" s="5">
        <v>0.72000000000000008</v>
      </c>
      <c r="Z82" s="3">
        <v>0.96000000000000008</v>
      </c>
      <c r="AA82" s="5"/>
      <c r="AB82" s="3"/>
      <c r="AC82" s="5"/>
      <c r="AD82" s="3"/>
      <c r="AE82" s="5"/>
      <c r="AF82" s="3"/>
      <c r="AG82" s="5"/>
      <c r="AH82" s="3"/>
      <c r="AI82" s="5">
        <v>0.75000000000000011</v>
      </c>
      <c r="AJ82" s="3">
        <v>1</v>
      </c>
      <c r="AK82" s="9">
        <f t="shared" si="173"/>
        <v>0</v>
      </c>
      <c r="AL82" s="9">
        <f t="shared" si="174"/>
        <v>0</v>
      </c>
      <c r="AM82" s="9">
        <f t="shared" si="175"/>
        <v>0</v>
      </c>
      <c r="AN82" s="9">
        <f t="shared" si="176"/>
        <v>0.57500000000000007</v>
      </c>
      <c r="AO82" s="9">
        <f t="shared" si="177"/>
        <v>0.68000000000000016</v>
      </c>
      <c r="AP82" s="9">
        <f t="shared" si="178"/>
        <v>0.77000000000000013</v>
      </c>
      <c r="AQ82" s="9">
        <f t="shared" si="179"/>
        <v>0.81500000000000006</v>
      </c>
      <c r="AR82" s="9">
        <f t="shared" si="180"/>
        <v>0.84000000000000008</v>
      </c>
      <c r="AS82" s="9">
        <f t="shared" si="181"/>
        <v>0</v>
      </c>
      <c r="AT82" s="9">
        <f t="shared" si="182"/>
        <v>0</v>
      </c>
      <c r="AU82" s="9">
        <f t="shared" si="183"/>
        <v>0</v>
      </c>
      <c r="AV82" s="7">
        <f>IF($N82&gt;0,$C82*AK82/$N82,0)</f>
        <v>0</v>
      </c>
      <c r="AW82" s="7">
        <f>IF($N82&gt;0,$C82*AL82/$N82,0)</f>
        <v>0</v>
      </c>
      <c r="AX82" s="7">
        <f>IF($N82&gt;0,$C82*AM82/$N82,0)</f>
        <v>0</v>
      </c>
      <c r="AY82" s="7">
        <f>IF($N82&gt;0,$C82*AN82/$N82,0)</f>
        <v>502.71428571428578</v>
      </c>
      <c r="AZ82" s="7">
        <f>IF($N82&gt;0,$C82*AO82/$N82,0)</f>
        <v>594.51428571428585</v>
      </c>
      <c r="BA82" s="7">
        <f>IF($N82&gt;0,$C82*AP82/$N82,0)</f>
        <v>673.2</v>
      </c>
      <c r="BB82" s="7">
        <f>IF($N82&gt;0,$C82*AQ82/$N82,0)</f>
        <v>712.5428571428572</v>
      </c>
      <c r="BC82" s="7">
        <f>IF($N82&gt;0,$C82*AR82/$N82,0)</f>
        <v>734.4</v>
      </c>
      <c r="BD82" s="7">
        <f>IF($N82&gt;0,$C82*AS82/$N82,0)</f>
        <v>0</v>
      </c>
      <c r="BE82" s="7">
        <f>IF($N82&gt;0,$C82*AT82/$N82,0)</f>
        <v>0</v>
      </c>
      <c r="BF82" s="7">
        <f>IF($N82&gt;0,$C82*AU82/$N82,0)</f>
        <v>0</v>
      </c>
      <c r="BG82" s="11">
        <f t="shared" si="189"/>
        <v>0</v>
      </c>
      <c r="BH82" s="11">
        <f t="shared" si="86"/>
        <v>0</v>
      </c>
      <c r="BI82" s="11">
        <f t="shared" si="87"/>
        <v>0</v>
      </c>
      <c r="BJ82" s="11">
        <f t="shared" si="88"/>
        <v>0.18260869565217402</v>
      </c>
      <c r="BK82" s="11">
        <f t="shared" si="89"/>
        <v>0.13235294117647042</v>
      </c>
      <c r="BL82" s="11">
        <f t="shared" si="90"/>
        <v>5.8441558441558454E-2</v>
      </c>
      <c r="BM82" s="11">
        <f t="shared" si="91"/>
        <v>3.0674846625766753E-2</v>
      </c>
      <c r="BN82" s="11">
        <f t="shared" si="92"/>
        <v>0</v>
      </c>
      <c r="BO82" s="11">
        <f t="shared" si="93"/>
        <v>0</v>
      </c>
      <c r="BP82" s="11">
        <f t="shared" si="94"/>
        <v>0</v>
      </c>
      <c r="BQ82" s="30">
        <f t="shared" si="121"/>
        <v>0</v>
      </c>
      <c r="BR82" s="30">
        <f t="shared" si="122"/>
        <v>0</v>
      </c>
      <c r="BS82" s="30">
        <f t="shared" si="123"/>
        <v>0</v>
      </c>
      <c r="BT82" s="30">
        <f t="shared" si="124"/>
        <v>0</v>
      </c>
      <c r="BU82" s="30">
        <f t="shared" si="125"/>
        <v>0</v>
      </c>
      <c r="BV82" s="30">
        <f t="shared" si="126"/>
        <v>0</v>
      </c>
      <c r="BW82" s="30">
        <f t="shared" si="127"/>
        <v>0</v>
      </c>
      <c r="BX82" s="30">
        <f t="shared" si="128"/>
        <v>0</v>
      </c>
      <c r="BY82" s="30">
        <f t="shared" si="129"/>
        <v>502.71428571428578</v>
      </c>
      <c r="BZ82" s="30">
        <f t="shared" si="130"/>
        <v>594.51428571428585</v>
      </c>
      <c r="CA82" s="30">
        <f t="shared" si="131"/>
        <v>673.2</v>
      </c>
      <c r="CB82" s="30">
        <f t="shared" si="132"/>
        <v>712.5428571428572</v>
      </c>
      <c r="CC82" s="30">
        <f t="shared" si="133"/>
        <v>734.4</v>
      </c>
      <c r="CD82" s="28">
        <f t="shared" si="134"/>
        <v>0</v>
      </c>
      <c r="CE82" s="28">
        <f t="shared" si="135"/>
        <v>0</v>
      </c>
      <c r="CF82" s="28">
        <f t="shared" si="136"/>
        <v>0</v>
      </c>
      <c r="CG82" s="28">
        <f t="shared" si="137"/>
        <v>0</v>
      </c>
      <c r="CH82" s="28">
        <f t="shared" si="138"/>
        <v>0</v>
      </c>
      <c r="CI82" s="28">
        <f t="shared" si="139"/>
        <v>0</v>
      </c>
      <c r="CJ82" s="28">
        <f t="shared" si="140"/>
        <v>0</v>
      </c>
      <c r="CK82" s="28">
        <f t="shared" si="141"/>
        <v>0</v>
      </c>
      <c r="CL82" s="28">
        <f t="shared" si="142"/>
        <v>0.18260869565217402</v>
      </c>
      <c r="CM82" s="28">
        <f t="shared" si="143"/>
        <v>0.13235294117647042</v>
      </c>
      <c r="CN82" s="28">
        <f t="shared" si="144"/>
        <v>5.8441558441558454E-2</v>
      </c>
      <c r="CO82" s="28">
        <f t="shared" si="145"/>
        <v>3.0674846625766753E-2</v>
      </c>
      <c r="CQ82" s="36">
        <f t="shared" si="146"/>
        <v>0</v>
      </c>
      <c r="CR82" s="37">
        <v>2001</v>
      </c>
      <c r="CS82" s="33">
        <f t="shared" si="147"/>
        <v>0</v>
      </c>
      <c r="CT82" s="36">
        <f t="shared" si="148"/>
        <v>0</v>
      </c>
      <c r="CU82" s="37">
        <v>2002</v>
      </c>
      <c r="CV82" s="33">
        <f t="shared" si="149"/>
        <v>0</v>
      </c>
      <c r="CW82" s="36">
        <f t="shared" si="150"/>
        <v>0</v>
      </c>
      <c r="CX82" s="37">
        <v>2003</v>
      </c>
      <c r="CY82" s="33">
        <f t="shared" si="151"/>
        <v>0</v>
      </c>
      <c r="CZ82" s="36">
        <f t="shared" si="152"/>
        <v>0</v>
      </c>
      <c r="DA82" s="37">
        <v>2004</v>
      </c>
      <c r="DB82" s="33">
        <f t="shared" si="153"/>
        <v>0</v>
      </c>
      <c r="DC82" s="36">
        <f t="shared" si="154"/>
        <v>0</v>
      </c>
      <c r="DD82" s="37">
        <v>2005</v>
      </c>
      <c r="DE82" s="33">
        <f t="shared" si="155"/>
        <v>0</v>
      </c>
      <c r="DF82" s="36">
        <f t="shared" si="156"/>
        <v>0</v>
      </c>
      <c r="DG82" s="37">
        <v>2006</v>
      </c>
      <c r="DH82" s="33">
        <f t="shared" si="157"/>
        <v>0</v>
      </c>
      <c r="DI82" s="36">
        <f t="shared" si="158"/>
        <v>0</v>
      </c>
      <c r="DJ82" s="37">
        <v>2007</v>
      </c>
      <c r="DK82" s="33">
        <f t="shared" si="159"/>
        <v>0</v>
      </c>
      <c r="DL82" s="36">
        <f t="shared" si="160"/>
        <v>0</v>
      </c>
      <c r="DM82" s="37">
        <v>2008</v>
      </c>
      <c r="DN82" s="33">
        <f t="shared" si="161"/>
        <v>0</v>
      </c>
      <c r="DO82" s="36">
        <f t="shared" si="162"/>
        <v>0.18260869565217402</v>
      </c>
      <c r="DP82" s="37">
        <v>2009</v>
      </c>
      <c r="DQ82" s="33">
        <f t="shared" si="163"/>
        <v>5</v>
      </c>
      <c r="DR82" s="36">
        <f t="shared" si="164"/>
        <v>0.13235294117647042</v>
      </c>
      <c r="DS82" s="37">
        <v>2010</v>
      </c>
      <c r="DT82" s="33">
        <f t="shared" si="165"/>
        <v>6</v>
      </c>
      <c r="DU82" s="36">
        <f t="shared" si="166"/>
        <v>5.8441558441558454E-2</v>
      </c>
      <c r="DV82" s="37">
        <v>2011</v>
      </c>
      <c r="DW82" s="33">
        <f t="shared" si="167"/>
        <v>7</v>
      </c>
      <c r="DX82" s="36">
        <f t="shared" si="168"/>
        <v>3.0674846625766753E-2</v>
      </c>
      <c r="DY82" s="37">
        <v>2012</v>
      </c>
      <c r="DZ82" s="33">
        <f t="shared" si="169"/>
        <v>8</v>
      </c>
      <c r="EA82" s="34"/>
      <c r="EB82" s="32">
        <f>B82</f>
        <v>8</v>
      </c>
      <c r="EC82" s="32" t="str">
        <f>D82</f>
        <v>m</v>
      </c>
      <c r="ED82" s="32" t="str">
        <f>F82</f>
        <v>LR</v>
      </c>
      <c r="EE82" s="34"/>
      <c r="EF82" s="32">
        <f>B82</f>
        <v>8</v>
      </c>
      <c r="EG82" s="32">
        <f t="shared" si="184"/>
        <v>2</v>
      </c>
      <c r="EH82" s="32">
        <f t="shared" si="185"/>
        <v>2</v>
      </c>
      <c r="EL82" s="12">
        <f t="shared" si="186"/>
        <v>8</v>
      </c>
      <c r="EM82" s="12">
        <f t="shared" si="187"/>
        <v>2</v>
      </c>
      <c r="EN82" s="12">
        <f t="shared" si="188"/>
        <v>2</v>
      </c>
      <c r="EO82">
        <f t="shared" si="170"/>
        <v>0</v>
      </c>
      <c r="EP82">
        <f t="shared" si="171"/>
        <v>2001</v>
      </c>
      <c r="EQ82">
        <f t="shared" si="172"/>
        <v>0</v>
      </c>
    </row>
    <row r="83" spans="1:147" x14ac:dyDescent="0.25">
      <c r="A83" s="12" t="s">
        <v>121</v>
      </c>
      <c r="B83" s="17">
        <f t="shared" si="117"/>
        <v>7</v>
      </c>
      <c r="C83" s="14">
        <v>674</v>
      </c>
      <c r="D83" s="14" t="s">
        <v>94</v>
      </c>
      <c r="E83" s="3"/>
      <c r="F83" s="44" t="s">
        <v>192</v>
      </c>
      <c r="G83" s="3">
        <v>3</v>
      </c>
      <c r="H83" s="3">
        <v>2013</v>
      </c>
      <c r="I83" s="3" t="s">
        <v>92</v>
      </c>
      <c r="J83" s="5">
        <v>0.51</v>
      </c>
      <c r="K83" s="3">
        <v>0.54</v>
      </c>
      <c r="L83" s="3">
        <v>2</v>
      </c>
      <c r="M83" s="26">
        <f t="shared" si="120"/>
        <v>0.52500000000000002</v>
      </c>
      <c r="N83" s="26">
        <f t="shared" si="118"/>
        <v>0.82500000000000007</v>
      </c>
      <c r="O83" s="20">
        <v>3</v>
      </c>
      <c r="P83" s="24"/>
      <c r="Q83" s="5">
        <v>0.56000000000000005</v>
      </c>
      <c r="R83" s="3">
        <v>0.64000000000000012</v>
      </c>
      <c r="S83" s="5">
        <v>0.60000000000000009</v>
      </c>
      <c r="T83" s="3">
        <v>0.8</v>
      </c>
      <c r="U83" s="5">
        <v>0.65000000000000013</v>
      </c>
      <c r="V83" s="3">
        <v>0.87000000000000011</v>
      </c>
      <c r="W83" s="5">
        <v>0.67000000000000015</v>
      </c>
      <c r="X83" s="3">
        <v>0.9</v>
      </c>
      <c r="Y83" s="5"/>
      <c r="Z83" s="3"/>
      <c r="AA83" s="5"/>
      <c r="AB83" s="3"/>
      <c r="AC83" s="5"/>
      <c r="AD83" s="3"/>
      <c r="AE83" s="5"/>
      <c r="AF83" s="3"/>
      <c r="AG83" s="5"/>
      <c r="AH83" s="3"/>
      <c r="AI83" s="5">
        <v>0.71000000000000008</v>
      </c>
      <c r="AJ83" s="3">
        <v>0.94000000000000006</v>
      </c>
      <c r="AK83" s="9">
        <f t="shared" si="173"/>
        <v>0</v>
      </c>
      <c r="AL83" s="9">
        <f t="shared" si="174"/>
        <v>0</v>
      </c>
      <c r="AM83" s="9">
        <f t="shared" si="175"/>
        <v>0</v>
      </c>
      <c r="AN83" s="9">
        <f t="shared" si="176"/>
        <v>0.60000000000000009</v>
      </c>
      <c r="AO83" s="9">
        <f t="shared" si="177"/>
        <v>0.70000000000000007</v>
      </c>
      <c r="AP83" s="9">
        <f t="shared" si="178"/>
        <v>0.76000000000000012</v>
      </c>
      <c r="AQ83" s="9">
        <f t="shared" si="179"/>
        <v>0.78500000000000014</v>
      </c>
      <c r="AR83" s="9">
        <f t="shared" si="180"/>
        <v>0</v>
      </c>
      <c r="AS83" s="9">
        <f t="shared" si="181"/>
        <v>0</v>
      </c>
      <c r="AT83" s="9">
        <f t="shared" si="182"/>
        <v>0</v>
      </c>
      <c r="AU83" s="9">
        <f t="shared" si="183"/>
        <v>0</v>
      </c>
      <c r="AV83" s="7">
        <f>IF($N83&gt;0,$C83*AK83/$N83,0)</f>
        <v>0</v>
      </c>
      <c r="AW83" s="7">
        <f>IF($N83&gt;0,$C83*AL83/$N83,0)</f>
        <v>0</v>
      </c>
      <c r="AX83" s="7">
        <f>IF($N83&gt;0,$C83*AM83/$N83,0)</f>
        <v>0</v>
      </c>
      <c r="AY83" s="7">
        <f>IF($N83&gt;0,$C83*AN83/$N83,0)</f>
        <v>490.18181818181819</v>
      </c>
      <c r="AZ83" s="7">
        <f>IF($N83&gt;0,$C83*AO83/$N83,0)</f>
        <v>571.87878787878788</v>
      </c>
      <c r="BA83" s="7">
        <f>IF($N83&gt;0,$C83*AP83/$N83,0)</f>
        <v>620.89696969696979</v>
      </c>
      <c r="BB83" s="7">
        <f>IF($N83&gt;0,$C83*AQ83/$N83,0)</f>
        <v>641.32121212121228</v>
      </c>
      <c r="BC83" s="7">
        <f>IF($N83&gt;0,$C83*AR83/$N83,0)</f>
        <v>0</v>
      </c>
      <c r="BD83" s="7">
        <f>IF($N83&gt;0,$C83*AS83/$N83,0)</f>
        <v>0</v>
      </c>
      <c r="BE83" s="7">
        <f>IF($N83&gt;0,$C83*AT83/$N83,0)</f>
        <v>0</v>
      </c>
      <c r="BF83" s="7">
        <f>IF($N83&gt;0,$C83*AU83/$N83,0)</f>
        <v>0</v>
      </c>
      <c r="BG83" s="11">
        <f t="shared" si="189"/>
        <v>0</v>
      </c>
      <c r="BH83" s="11">
        <f t="shared" si="86"/>
        <v>0</v>
      </c>
      <c r="BI83" s="11">
        <f t="shared" si="87"/>
        <v>0</v>
      </c>
      <c r="BJ83" s="11">
        <f t="shared" si="88"/>
        <v>0.16666666666666666</v>
      </c>
      <c r="BK83" s="11">
        <f t="shared" si="89"/>
        <v>8.5714285714285882E-2</v>
      </c>
      <c r="BL83" s="11">
        <f t="shared" si="90"/>
        <v>3.2894736842105372E-2</v>
      </c>
      <c r="BM83" s="11">
        <f t="shared" si="91"/>
        <v>0</v>
      </c>
      <c r="BN83" s="11">
        <f t="shared" si="92"/>
        <v>0</v>
      </c>
      <c r="BO83" s="11">
        <f t="shared" si="93"/>
        <v>0</v>
      </c>
      <c r="BP83" s="11">
        <f t="shared" si="94"/>
        <v>0</v>
      </c>
      <c r="BQ83" s="30">
        <f t="shared" si="121"/>
        <v>0</v>
      </c>
      <c r="BR83" s="30">
        <f t="shared" si="122"/>
        <v>0</v>
      </c>
      <c r="BS83" s="30">
        <f t="shared" si="123"/>
        <v>0</v>
      </c>
      <c r="BT83" s="30">
        <f t="shared" si="124"/>
        <v>0</v>
      </c>
      <c r="BU83" s="30">
        <f t="shared" si="125"/>
        <v>0</v>
      </c>
      <c r="BV83" s="30">
        <f t="shared" si="126"/>
        <v>0</v>
      </c>
      <c r="BW83" s="30">
        <f t="shared" si="127"/>
        <v>0</v>
      </c>
      <c r="BX83" s="30">
        <f t="shared" si="128"/>
        <v>0</v>
      </c>
      <c r="BY83" s="30">
        <f t="shared" si="129"/>
        <v>0</v>
      </c>
      <c r="BZ83" s="30">
        <f t="shared" si="130"/>
        <v>490.18181818181819</v>
      </c>
      <c r="CA83" s="30">
        <f t="shared" si="131"/>
        <v>571.87878787878788</v>
      </c>
      <c r="CB83" s="30">
        <f t="shared" si="132"/>
        <v>620.89696969696979</v>
      </c>
      <c r="CC83" s="30">
        <f t="shared" si="133"/>
        <v>641.32121212121228</v>
      </c>
      <c r="CD83" s="28">
        <f t="shared" si="134"/>
        <v>0</v>
      </c>
      <c r="CE83" s="28">
        <f t="shared" si="135"/>
        <v>0</v>
      </c>
      <c r="CF83" s="28">
        <f t="shared" si="136"/>
        <v>0</v>
      </c>
      <c r="CG83" s="28">
        <f t="shared" si="137"/>
        <v>0</v>
      </c>
      <c r="CH83" s="28">
        <f t="shared" si="138"/>
        <v>0</v>
      </c>
      <c r="CI83" s="28">
        <f t="shared" si="139"/>
        <v>0</v>
      </c>
      <c r="CJ83" s="28">
        <f t="shared" si="140"/>
        <v>0</v>
      </c>
      <c r="CK83" s="28">
        <f t="shared" si="141"/>
        <v>0</v>
      </c>
      <c r="CL83" s="28">
        <f t="shared" si="142"/>
        <v>0</v>
      </c>
      <c r="CM83" s="28">
        <f t="shared" si="143"/>
        <v>0.16666666666666666</v>
      </c>
      <c r="CN83" s="28">
        <f t="shared" si="144"/>
        <v>8.5714285714285882E-2</v>
      </c>
      <c r="CO83" s="28">
        <f t="shared" si="145"/>
        <v>3.2894736842105372E-2</v>
      </c>
      <c r="CQ83" s="36">
        <f t="shared" si="146"/>
        <v>0</v>
      </c>
      <c r="CR83" s="37">
        <v>2001</v>
      </c>
      <c r="CS83" s="33">
        <f t="shared" si="147"/>
        <v>0</v>
      </c>
      <c r="CT83" s="36">
        <f t="shared" si="148"/>
        <v>0</v>
      </c>
      <c r="CU83" s="37">
        <v>2002</v>
      </c>
      <c r="CV83" s="33">
        <f t="shared" si="149"/>
        <v>0</v>
      </c>
      <c r="CW83" s="36">
        <f t="shared" si="150"/>
        <v>0</v>
      </c>
      <c r="CX83" s="37">
        <v>2003</v>
      </c>
      <c r="CY83" s="33">
        <f t="shared" si="151"/>
        <v>0</v>
      </c>
      <c r="CZ83" s="36">
        <f t="shared" si="152"/>
        <v>0</v>
      </c>
      <c r="DA83" s="37">
        <v>2004</v>
      </c>
      <c r="DB83" s="33">
        <f t="shared" si="153"/>
        <v>0</v>
      </c>
      <c r="DC83" s="36">
        <f t="shared" si="154"/>
        <v>0</v>
      </c>
      <c r="DD83" s="37">
        <v>2005</v>
      </c>
      <c r="DE83" s="33">
        <f t="shared" si="155"/>
        <v>0</v>
      </c>
      <c r="DF83" s="36">
        <f t="shared" si="156"/>
        <v>0</v>
      </c>
      <c r="DG83" s="37">
        <v>2006</v>
      </c>
      <c r="DH83" s="33">
        <f t="shared" si="157"/>
        <v>0</v>
      </c>
      <c r="DI83" s="36">
        <f t="shared" si="158"/>
        <v>0</v>
      </c>
      <c r="DJ83" s="37">
        <v>2007</v>
      </c>
      <c r="DK83" s="33">
        <f t="shared" si="159"/>
        <v>0</v>
      </c>
      <c r="DL83" s="36">
        <f t="shared" si="160"/>
        <v>0</v>
      </c>
      <c r="DM83" s="37">
        <v>2008</v>
      </c>
      <c r="DN83" s="33">
        <f t="shared" si="161"/>
        <v>0</v>
      </c>
      <c r="DO83" s="36">
        <f t="shared" si="162"/>
        <v>0</v>
      </c>
      <c r="DP83" s="37">
        <v>2009</v>
      </c>
      <c r="DQ83" s="33">
        <f t="shared" si="163"/>
        <v>0</v>
      </c>
      <c r="DR83" s="36">
        <f t="shared" si="164"/>
        <v>0.16666666666666666</v>
      </c>
      <c r="DS83" s="37">
        <v>2010</v>
      </c>
      <c r="DT83" s="33">
        <f t="shared" si="165"/>
        <v>5</v>
      </c>
      <c r="DU83" s="36">
        <f t="shared" si="166"/>
        <v>8.5714285714285882E-2</v>
      </c>
      <c r="DV83" s="37">
        <v>2011</v>
      </c>
      <c r="DW83" s="33">
        <f t="shared" si="167"/>
        <v>6</v>
      </c>
      <c r="DX83" s="36">
        <f t="shared" si="168"/>
        <v>3.2894736842105372E-2</v>
      </c>
      <c r="DY83" s="37">
        <v>2012</v>
      </c>
      <c r="DZ83" s="33">
        <f t="shared" si="169"/>
        <v>7</v>
      </c>
      <c r="EA83" s="34"/>
      <c r="EB83" s="32">
        <f>B83</f>
        <v>7</v>
      </c>
      <c r="EC83" s="32" t="str">
        <f>D83</f>
        <v>m</v>
      </c>
      <c r="ED83" s="32" t="str">
        <f>F83</f>
        <v>L?R</v>
      </c>
      <c r="EE83" s="34"/>
      <c r="EF83" s="32">
        <f>B83</f>
        <v>7</v>
      </c>
      <c r="EG83" s="32">
        <f t="shared" si="184"/>
        <v>2</v>
      </c>
      <c r="EH83" s="32">
        <f t="shared" si="185"/>
        <v>3</v>
      </c>
      <c r="EL83" s="12">
        <f t="shared" si="186"/>
        <v>7</v>
      </c>
      <c r="EM83" s="12">
        <f t="shared" si="187"/>
        <v>2</v>
      </c>
      <c r="EN83" s="12">
        <f t="shared" si="188"/>
        <v>3</v>
      </c>
      <c r="EO83">
        <f t="shared" si="170"/>
        <v>0</v>
      </c>
      <c r="EP83">
        <f t="shared" si="171"/>
        <v>2001</v>
      </c>
      <c r="EQ83">
        <f t="shared" si="172"/>
        <v>0</v>
      </c>
    </row>
    <row r="84" spans="1:147" x14ac:dyDescent="0.25">
      <c r="A84" s="12" t="s">
        <v>122</v>
      </c>
      <c r="B84" s="17">
        <f t="shared" si="117"/>
        <v>7</v>
      </c>
      <c r="C84" s="14">
        <v>749</v>
      </c>
      <c r="D84" s="14" t="s">
        <v>94</v>
      </c>
      <c r="E84" s="3"/>
      <c r="F84" s="3" t="s">
        <v>0</v>
      </c>
      <c r="G84" s="3">
        <v>2</v>
      </c>
      <c r="H84" s="3">
        <v>2013</v>
      </c>
      <c r="I84" s="3" t="s">
        <v>92</v>
      </c>
      <c r="J84" s="5">
        <v>0.45</v>
      </c>
      <c r="K84" s="3">
        <v>0.60000000000000009</v>
      </c>
      <c r="L84" s="3">
        <v>1</v>
      </c>
      <c r="M84" s="26">
        <f t="shared" si="120"/>
        <v>0.52500000000000002</v>
      </c>
      <c r="N84" s="26">
        <f t="shared" si="118"/>
        <v>0.94500000000000006</v>
      </c>
      <c r="O84" s="20">
        <v>3</v>
      </c>
      <c r="P84" s="24"/>
      <c r="Q84" s="5">
        <v>0.57000000000000006</v>
      </c>
      <c r="R84" s="3">
        <v>0.69000000000000017</v>
      </c>
      <c r="S84" s="5">
        <v>0.71000000000000008</v>
      </c>
      <c r="T84" s="3">
        <v>0.84000000000000008</v>
      </c>
      <c r="U84" s="5">
        <v>0.73000000000000009</v>
      </c>
      <c r="V84" s="3">
        <v>0.98</v>
      </c>
      <c r="W84" s="5">
        <v>0.76000000000000012</v>
      </c>
      <c r="X84" s="3">
        <v>1.04</v>
      </c>
      <c r="Y84" s="5"/>
      <c r="Z84" s="3"/>
      <c r="AA84" s="5"/>
      <c r="AB84" s="3"/>
      <c r="AC84" s="5"/>
      <c r="AD84" s="3"/>
      <c r="AE84" s="5"/>
      <c r="AF84" s="3"/>
      <c r="AG84" s="5"/>
      <c r="AH84" s="3"/>
      <c r="AI84" s="5">
        <v>0.79</v>
      </c>
      <c r="AJ84" s="3">
        <v>1.1000000000000001</v>
      </c>
      <c r="AK84" s="9">
        <f t="shared" si="173"/>
        <v>0</v>
      </c>
      <c r="AL84" s="9">
        <f t="shared" si="174"/>
        <v>0</v>
      </c>
      <c r="AM84" s="9">
        <f t="shared" si="175"/>
        <v>0</v>
      </c>
      <c r="AN84" s="9">
        <f t="shared" si="176"/>
        <v>0.63000000000000012</v>
      </c>
      <c r="AO84" s="9">
        <f t="shared" si="177"/>
        <v>0.77500000000000013</v>
      </c>
      <c r="AP84" s="9">
        <f t="shared" si="178"/>
        <v>0.85499999999999998</v>
      </c>
      <c r="AQ84" s="9">
        <f t="shared" si="179"/>
        <v>0.90000000000000013</v>
      </c>
      <c r="AR84" s="9">
        <f t="shared" si="180"/>
        <v>0</v>
      </c>
      <c r="AS84" s="9">
        <f t="shared" si="181"/>
        <v>0</v>
      </c>
      <c r="AT84" s="9">
        <f t="shared" si="182"/>
        <v>0</v>
      </c>
      <c r="AU84" s="9">
        <f t="shared" si="183"/>
        <v>0</v>
      </c>
      <c r="AV84" s="7">
        <f>IF($N84&gt;0,$C84*AK84/$N84,0)</f>
        <v>0</v>
      </c>
      <c r="AW84" s="7">
        <f>IF($N84&gt;0,$C84*AL84/$N84,0)</f>
        <v>0</v>
      </c>
      <c r="AX84" s="7">
        <f>IF($N84&gt;0,$C84*AM84/$N84,0)</f>
        <v>0</v>
      </c>
      <c r="AY84" s="7">
        <f>IF($N84&gt;0,$C84*AN84/$N84,0)</f>
        <v>499.33333333333337</v>
      </c>
      <c r="AZ84" s="7">
        <f>IF($N84&gt;0,$C84*AO84/$N84,0)</f>
        <v>614.25925925925935</v>
      </c>
      <c r="BA84" s="7">
        <f>IF($N84&gt;0,$C84*AP84/$N84,0)</f>
        <v>677.66666666666663</v>
      </c>
      <c r="BB84" s="7">
        <f>IF($N84&gt;0,$C84*AQ84/$N84,0)</f>
        <v>713.33333333333348</v>
      </c>
      <c r="BC84" s="7">
        <f>IF($N84&gt;0,$C84*AR84/$N84,0)</f>
        <v>0</v>
      </c>
      <c r="BD84" s="7">
        <f>IF($N84&gt;0,$C84*AS84/$N84,0)</f>
        <v>0</v>
      </c>
      <c r="BE84" s="7">
        <f>IF($N84&gt;0,$C84*AT84/$N84,0)</f>
        <v>0</v>
      </c>
      <c r="BF84" s="7">
        <f>IF($N84&gt;0,$C84*AU84/$N84,0)</f>
        <v>0</v>
      </c>
      <c r="BG84" s="11">
        <f t="shared" si="189"/>
        <v>0</v>
      </c>
      <c r="BH84" s="11">
        <f t="shared" si="86"/>
        <v>0</v>
      </c>
      <c r="BI84" s="11">
        <f t="shared" si="87"/>
        <v>0</v>
      </c>
      <c r="BJ84" s="11">
        <f t="shared" si="88"/>
        <v>0.23015873015873026</v>
      </c>
      <c r="BK84" s="11">
        <f t="shared" si="89"/>
        <v>0.10322580645161268</v>
      </c>
      <c r="BL84" s="11">
        <f t="shared" si="90"/>
        <v>5.2631578947368703E-2</v>
      </c>
      <c r="BM84" s="11">
        <f t="shared" si="91"/>
        <v>0</v>
      </c>
      <c r="BN84" s="11">
        <f t="shared" si="92"/>
        <v>0</v>
      </c>
      <c r="BO84" s="11">
        <f t="shared" si="93"/>
        <v>0</v>
      </c>
      <c r="BP84" s="11">
        <f t="shared" si="94"/>
        <v>0</v>
      </c>
      <c r="BQ84" s="30">
        <f t="shared" si="121"/>
        <v>0</v>
      </c>
      <c r="BR84" s="30">
        <f t="shared" si="122"/>
        <v>0</v>
      </c>
      <c r="BS84" s="30">
        <f t="shared" si="123"/>
        <v>0</v>
      </c>
      <c r="BT84" s="30">
        <f t="shared" si="124"/>
        <v>0</v>
      </c>
      <c r="BU84" s="30">
        <f t="shared" si="125"/>
        <v>0</v>
      </c>
      <c r="BV84" s="30">
        <f t="shared" si="126"/>
        <v>0</v>
      </c>
      <c r="BW84" s="30">
        <f t="shared" si="127"/>
        <v>0</v>
      </c>
      <c r="BX84" s="30">
        <f t="shared" si="128"/>
        <v>0</v>
      </c>
      <c r="BY84" s="30">
        <f t="shared" si="129"/>
        <v>0</v>
      </c>
      <c r="BZ84" s="30">
        <f t="shared" si="130"/>
        <v>499.33333333333337</v>
      </c>
      <c r="CA84" s="30">
        <f t="shared" si="131"/>
        <v>614.25925925925935</v>
      </c>
      <c r="CB84" s="30">
        <f t="shared" si="132"/>
        <v>677.66666666666663</v>
      </c>
      <c r="CC84" s="30">
        <f t="shared" si="133"/>
        <v>713.33333333333348</v>
      </c>
      <c r="CD84" s="28">
        <f t="shared" si="134"/>
        <v>0</v>
      </c>
      <c r="CE84" s="28">
        <f t="shared" si="135"/>
        <v>0</v>
      </c>
      <c r="CF84" s="28">
        <f t="shared" si="136"/>
        <v>0</v>
      </c>
      <c r="CG84" s="28">
        <f t="shared" si="137"/>
        <v>0</v>
      </c>
      <c r="CH84" s="28">
        <f t="shared" si="138"/>
        <v>0</v>
      </c>
      <c r="CI84" s="28">
        <f t="shared" si="139"/>
        <v>0</v>
      </c>
      <c r="CJ84" s="28">
        <f t="shared" si="140"/>
        <v>0</v>
      </c>
      <c r="CK84" s="28">
        <f t="shared" si="141"/>
        <v>0</v>
      </c>
      <c r="CL84" s="28">
        <f t="shared" si="142"/>
        <v>0</v>
      </c>
      <c r="CM84" s="28">
        <f t="shared" si="143"/>
        <v>0.23015873015873026</v>
      </c>
      <c r="CN84" s="28">
        <f t="shared" si="144"/>
        <v>0.10322580645161268</v>
      </c>
      <c r="CO84" s="28">
        <f t="shared" si="145"/>
        <v>5.2631578947368703E-2</v>
      </c>
      <c r="CQ84" s="36">
        <f t="shared" si="146"/>
        <v>0</v>
      </c>
      <c r="CR84" s="37">
        <v>2001</v>
      </c>
      <c r="CS84" s="33">
        <f t="shared" si="147"/>
        <v>0</v>
      </c>
      <c r="CT84" s="36">
        <f t="shared" si="148"/>
        <v>0</v>
      </c>
      <c r="CU84" s="37">
        <v>2002</v>
      </c>
      <c r="CV84" s="33">
        <f t="shared" si="149"/>
        <v>0</v>
      </c>
      <c r="CW84" s="36">
        <f t="shared" si="150"/>
        <v>0</v>
      </c>
      <c r="CX84" s="37">
        <v>2003</v>
      </c>
      <c r="CY84" s="33">
        <f t="shared" si="151"/>
        <v>0</v>
      </c>
      <c r="CZ84" s="36">
        <f t="shared" si="152"/>
        <v>0</v>
      </c>
      <c r="DA84" s="37">
        <v>2004</v>
      </c>
      <c r="DB84" s="33">
        <f t="shared" si="153"/>
        <v>0</v>
      </c>
      <c r="DC84" s="36">
        <f t="shared" si="154"/>
        <v>0</v>
      </c>
      <c r="DD84" s="37">
        <v>2005</v>
      </c>
      <c r="DE84" s="33">
        <f t="shared" si="155"/>
        <v>0</v>
      </c>
      <c r="DF84" s="36">
        <f t="shared" si="156"/>
        <v>0</v>
      </c>
      <c r="DG84" s="37">
        <v>2006</v>
      </c>
      <c r="DH84" s="33">
        <f t="shared" si="157"/>
        <v>0</v>
      </c>
      <c r="DI84" s="36">
        <f t="shared" si="158"/>
        <v>0</v>
      </c>
      <c r="DJ84" s="37">
        <v>2007</v>
      </c>
      <c r="DK84" s="33">
        <f t="shared" si="159"/>
        <v>0</v>
      </c>
      <c r="DL84" s="36">
        <f t="shared" si="160"/>
        <v>0</v>
      </c>
      <c r="DM84" s="37">
        <v>2008</v>
      </c>
      <c r="DN84" s="33">
        <f t="shared" si="161"/>
        <v>0</v>
      </c>
      <c r="DO84" s="36">
        <f t="shared" si="162"/>
        <v>0</v>
      </c>
      <c r="DP84" s="37">
        <v>2009</v>
      </c>
      <c r="DQ84" s="33">
        <f t="shared" si="163"/>
        <v>0</v>
      </c>
      <c r="DR84" s="36">
        <f t="shared" si="164"/>
        <v>0.23015873015873026</v>
      </c>
      <c r="DS84" s="37">
        <v>2010</v>
      </c>
      <c r="DT84" s="33">
        <f t="shared" si="165"/>
        <v>5</v>
      </c>
      <c r="DU84" s="36">
        <f t="shared" si="166"/>
        <v>0.10322580645161268</v>
      </c>
      <c r="DV84" s="37">
        <v>2011</v>
      </c>
      <c r="DW84" s="33">
        <f t="shared" si="167"/>
        <v>6</v>
      </c>
      <c r="DX84" s="36">
        <f t="shared" si="168"/>
        <v>5.2631578947368703E-2</v>
      </c>
      <c r="DY84" s="37">
        <v>2012</v>
      </c>
      <c r="DZ84" s="33">
        <f t="shared" si="169"/>
        <v>7</v>
      </c>
      <c r="EA84" s="34"/>
      <c r="EB84" s="32">
        <f>B84</f>
        <v>7</v>
      </c>
      <c r="EC84" s="32" t="str">
        <f>D84</f>
        <v>m</v>
      </c>
      <c r="ED84" s="32" t="str">
        <f>F84</f>
        <v>LR</v>
      </c>
      <c r="EE84" s="34"/>
      <c r="EF84" s="32">
        <f>B84</f>
        <v>7</v>
      </c>
      <c r="EG84" s="32">
        <f t="shared" si="184"/>
        <v>2</v>
      </c>
      <c r="EH84" s="32">
        <f t="shared" si="185"/>
        <v>2</v>
      </c>
      <c r="EL84" s="12">
        <f t="shared" si="186"/>
        <v>7</v>
      </c>
      <c r="EM84" s="12">
        <f t="shared" si="187"/>
        <v>2</v>
      </c>
      <c r="EN84" s="12">
        <f t="shared" si="188"/>
        <v>2</v>
      </c>
      <c r="EO84">
        <f t="shared" si="170"/>
        <v>0</v>
      </c>
      <c r="EP84">
        <f t="shared" si="171"/>
        <v>2001</v>
      </c>
      <c r="EQ84">
        <f t="shared" si="172"/>
        <v>0</v>
      </c>
    </row>
    <row r="85" spans="1:147" x14ac:dyDescent="0.25">
      <c r="A85" s="12" t="s">
        <v>123</v>
      </c>
      <c r="B85" s="17">
        <f t="shared" si="117"/>
        <v>7</v>
      </c>
      <c r="C85" s="14">
        <v>636</v>
      </c>
      <c r="D85" s="14" t="s">
        <v>94</v>
      </c>
      <c r="E85" s="3"/>
      <c r="F85" s="3" t="s">
        <v>4</v>
      </c>
      <c r="G85" s="3">
        <v>2</v>
      </c>
      <c r="H85" s="3">
        <v>2013</v>
      </c>
      <c r="I85" s="3" t="s">
        <v>92</v>
      </c>
      <c r="J85" s="5">
        <v>0.5</v>
      </c>
      <c r="K85" s="3">
        <v>0.56000000000000005</v>
      </c>
      <c r="L85" s="3">
        <v>2</v>
      </c>
      <c r="M85" s="26">
        <f t="shared" si="120"/>
        <v>0.53</v>
      </c>
      <c r="N85" s="26">
        <f t="shared" si="118"/>
        <v>0.875</v>
      </c>
      <c r="O85" s="20">
        <v>3</v>
      </c>
      <c r="P85" s="24"/>
      <c r="Q85" s="5">
        <v>0.55000000000000004</v>
      </c>
      <c r="R85" s="3">
        <v>0.64000000000000012</v>
      </c>
      <c r="S85" s="5">
        <v>0.59000000000000008</v>
      </c>
      <c r="T85" s="3">
        <v>0.7400000000000001</v>
      </c>
      <c r="U85" s="5">
        <v>0.65000000000000013</v>
      </c>
      <c r="V85" s="3">
        <v>0.8600000000000001</v>
      </c>
      <c r="W85" s="5">
        <v>0.68000000000000016</v>
      </c>
      <c r="X85" s="3">
        <v>0.97</v>
      </c>
      <c r="Y85" s="5"/>
      <c r="Z85" s="3"/>
      <c r="AA85" s="5"/>
      <c r="AB85" s="3"/>
      <c r="AC85" s="5"/>
      <c r="AD85" s="3"/>
      <c r="AE85" s="5"/>
      <c r="AF85" s="3"/>
      <c r="AG85" s="5"/>
      <c r="AH85" s="3"/>
      <c r="AI85" s="5">
        <v>0.7400000000000001</v>
      </c>
      <c r="AJ85" s="3">
        <v>1.01</v>
      </c>
      <c r="AK85" s="9">
        <f t="shared" si="173"/>
        <v>0</v>
      </c>
      <c r="AL85" s="9">
        <f t="shared" si="174"/>
        <v>0</v>
      </c>
      <c r="AM85" s="9">
        <f t="shared" si="175"/>
        <v>0</v>
      </c>
      <c r="AN85" s="9">
        <f t="shared" si="176"/>
        <v>0.59500000000000008</v>
      </c>
      <c r="AO85" s="9">
        <f t="shared" si="177"/>
        <v>0.66500000000000004</v>
      </c>
      <c r="AP85" s="9">
        <f t="shared" si="178"/>
        <v>0.75500000000000012</v>
      </c>
      <c r="AQ85" s="9">
        <f t="shared" si="179"/>
        <v>0.82500000000000007</v>
      </c>
      <c r="AR85" s="9">
        <f t="shared" si="180"/>
        <v>0</v>
      </c>
      <c r="AS85" s="9">
        <f t="shared" si="181"/>
        <v>0</v>
      </c>
      <c r="AT85" s="9">
        <f t="shared" si="182"/>
        <v>0</v>
      </c>
      <c r="AU85" s="9">
        <f t="shared" si="183"/>
        <v>0</v>
      </c>
      <c r="AV85" s="7">
        <f>IF($N85&gt;0,$C85*AK85/$N85,0)</f>
        <v>0</v>
      </c>
      <c r="AW85" s="7">
        <f>IF($N85&gt;0,$C85*AL85/$N85,0)</f>
        <v>0</v>
      </c>
      <c r="AX85" s="7">
        <f>IF($N85&gt;0,$C85*AM85/$N85,0)</f>
        <v>0</v>
      </c>
      <c r="AY85" s="7">
        <f>IF($N85&gt;0,$C85*AN85/$N85,0)</f>
        <v>432.48000000000008</v>
      </c>
      <c r="AZ85" s="7">
        <f>IF($N85&gt;0,$C85*AO85/$N85,0)</f>
        <v>483.36</v>
      </c>
      <c r="BA85" s="7">
        <f>IF($N85&gt;0,$C85*AP85/$N85,0)</f>
        <v>548.77714285714296</v>
      </c>
      <c r="BB85" s="7">
        <f>IF($N85&gt;0,$C85*AQ85/$N85,0)</f>
        <v>599.65714285714296</v>
      </c>
      <c r="BC85" s="7">
        <f>IF($N85&gt;0,$C85*AR85/$N85,0)</f>
        <v>0</v>
      </c>
      <c r="BD85" s="7">
        <f>IF($N85&gt;0,$C85*AS85/$N85,0)</f>
        <v>0</v>
      </c>
      <c r="BE85" s="7">
        <f>IF($N85&gt;0,$C85*AT85/$N85,0)</f>
        <v>0</v>
      </c>
      <c r="BF85" s="7">
        <f>IF($N85&gt;0,$C85*AU85/$N85,0)</f>
        <v>0</v>
      </c>
      <c r="BG85" s="11">
        <f t="shared" si="189"/>
        <v>0</v>
      </c>
      <c r="BH85" s="11">
        <f t="shared" si="86"/>
        <v>0</v>
      </c>
      <c r="BI85" s="11">
        <f t="shared" si="87"/>
        <v>0</v>
      </c>
      <c r="BJ85" s="11">
        <f t="shared" si="88"/>
        <v>0.11764705882352924</v>
      </c>
      <c r="BK85" s="11">
        <f t="shared" si="89"/>
        <v>0.13533834586466184</v>
      </c>
      <c r="BL85" s="11">
        <f t="shared" si="90"/>
        <v>9.2715231788079444E-2</v>
      </c>
      <c r="BM85" s="11">
        <f t="shared" si="91"/>
        <v>0</v>
      </c>
      <c r="BN85" s="11">
        <f t="shared" si="92"/>
        <v>0</v>
      </c>
      <c r="BO85" s="11">
        <f t="shared" si="93"/>
        <v>0</v>
      </c>
      <c r="BP85" s="11">
        <f t="shared" si="94"/>
        <v>0</v>
      </c>
      <c r="BQ85" s="30">
        <f t="shared" si="121"/>
        <v>0</v>
      </c>
      <c r="BR85" s="30">
        <f t="shared" si="122"/>
        <v>0</v>
      </c>
      <c r="BS85" s="30">
        <f t="shared" si="123"/>
        <v>0</v>
      </c>
      <c r="BT85" s="30">
        <f t="shared" si="124"/>
        <v>0</v>
      </c>
      <c r="BU85" s="30">
        <f t="shared" si="125"/>
        <v>0</v>
      </c>
      <c r="BV85" s="30">
        <f t="shared" si="126"/>
        <v>0</v>
      </c>
      <c r="BW85" s="30">
        <f t="shared" si="127"/>
        <v>0</v>
      </c>
      <c r="BX85" s="30">
        <f t="shared" si="128"/>
        <v>0</v>
      </c>
      <c r="BY85" s="30">
        <f t="shared" si="129"/>
        <v>0</v>
      </c>
      <c r="BZ85" s="30">
        <f t="shared" si="130"/>
        <v>432.48000000000008</v>
      </c>
      <c r="CA85" s="30">
        <f t="shared" si="131"/>
        <v>483.36</v>
      </c>
      <c r="CB85" s="30">
        <f t="shared" si="132"/>
        <v>548.77714285714296</v>
      </c>
      <c r="CC85" s="30">
        <f t="shared" si="133"/>
        <v>599.65714285714296</v>
      </c>
      <c r="CD85" s="28">
        <f t="shared" si="134"/>
        <v>0</v>
      </c>
      <c r="CE85" s="28">
        <f t="shared" si="135"/>
        <v>0</v>
      </c>
      <c r="CF85" s="28">
        <f t="shared" si="136"/>
        <v>0</v>
      </c>
      <c r="CG85" s="28">
        <f t="shared" si="137"/>
        <v>0</v>
      </c>
      <c r="CH85" s="28">
        <f t="shared" si="138"/>
        <v>0</v>
      </c>
      <c r="CI85" s="28">
        <f t="shared" si="139"/>
        <v>0</v>
      </c>
      <c r="CJ85" s="28">
        <f t="shared" si="140"/>
        <v>0</v>
      </c>
      <c r="CK85" s="28">
        <f t="shared" si="141"/>
        <v>0</v>
      </c>
      <c r="CL85" s="28">
        <f t="shared" si="142"/>
        <v>0</v>
      </c>
      <c r="CM85" s="28">
        <f t="shared" si="143"/>
        <v>0.11764705882352924</v>
      </c>
      <c r="CN85" s="28">
        <f t="shared" si="144"/>
        <v>0.13533834586466184</v>
      </c>
      <c r="CO85" s="28">
        <f t="shared" si="145"/>
        <v>9.2715231788079444E-2</v>
      </c>
      <c r="CQ85" s="36">
        <f t="shared" si="146"/>
        <v>0</v>
      </c>
      <c r="CR85" s="37">
        <v>2001</v>
      </c>
      <c r="CS85" s="33">
        <f t="shared" si="147"/>
        <v>0</v>
      </c>
      <c r="CT85" s="36">
        <f t="shared" si="148"/>
        <v>0</v>
      </c>
      <c r="CU85" s="37">
        <v>2002</v>
      </c>
      <c r="CV85" s="33">
        <f t="shared" si="149"/>
        <v>0</v>
      </c>
      <c r="CW85" s="36">
        <f t="shared" si="150"/>
        <v>0</v>
      </c>
      <c r="CX85" s="37">
        <v>2003</v>
      </c>
      <c r="CY85" s="33">
        <f t="shared" si="151"/>
        <v>0</v>
      </c>
      <c r="CZ85" s="36">
        <f t="shared" si="152"/>
        <v>0</v>
      </c>
      <c r="DA85" s="37">
        <v>2004</v>
      </c>
      <c r="DB85" s="33">
        <f t="shared" si="153"/>
        <v>0</v>
      </c>
      <c r="DC85" s="36">
        <f t="shared" si="154"/>
        <v>0</v>
      </c>
      <c r="DD85" s="37">
        <v>2005</v>
      </c>
      <c r="DE85" s="33">
        <f t="shared" si="155"/>
        <v>0</v>
      </c>
      <c r="DF85" s="36">
        <f t="shared" si="156"/>
        <v>0</v>
      </c>
      <c r="DG85" s="37">
        <v>2006</v>
      </c>
      <c r="DH85" s="33">
        <f t="shared" si="157"/>
        <v>0</v>
      </c>
      <c r="DI85" s="36">
        <f t="shared" si="158"/>
        <v>0</v>
      </c>
      <c r="DJ85" s="37">
        <v>2007</v>
      </c>
      <c r="DK85" s="33">
        <f t="shared" si="159"/>
        <v>0</v>
      </c>
      <c r="DL85" s="36">
        <f t="shared" si="160"/>
        <v>0</v>
      </c>
      <c r="DM85" s="37">
        <v>2008</v>
      </c>
      <c r="DN85" s="33">
        <f t="shared" si="161"/>
        <v>0</v>
      </c>
      <c r="DO85" s="36">
        <f t="shared" si="162"/>
        <v>0</v>
      </c>
      <c r="DP85" s="37">
        <v>2009</v>
      </c>
      <c r="DQ85" s="33">
        <f t="shared" si="163"/>
        <v>0</v>
      </c>
      <c r="DR85" s="36">
        <f t="shared" si="164"/>
        <v>0.11764705882352924</v>
      </c>
      <c r="DS85" s="37">
        <v>2010</v>
      </c>
      <c r="DT85" s="33">
        <f t="shared" si="165"/>
        <v>5</v>
      </c>
      <c r="DU85" s="36">
        <f t="shared" si="166"/>
        <v>0.13533834586466184</v>
      </c>
      <c r="DV85" s="37">
        <v>2011</v>
      </c>
      <c r="DW85" s="33">
        <f t="shared" si="167"/>
        <v>6</v>
      </c>
      <c r="DX85" s="36">
        <f t="shared" si="168"/>
        <v>9.2715231788079444E-2</v>
      </c>
      <c r="DY85" s="37">
        <v>2012</v>
      </c>
      <c r="DZ85" s="33">
        <f t="shared" si="169"/>
        <v>7</v>
      </c>
      <c r="EA85" s="34"/>
      <c r="EB85" s="32">
        <f>B85</f>
        <v>7</v>
      </c>
      <c r="EC85" s="32" t="str">
        <f>D85</f>
        <v>m</v>
      </c>
      <c r="ED85" s="32" t="str">
        <f>F85</f>
        <v>RR</v>
      </c>
      <c r="EE85" s="34"/>
      <c r="EF85" s="32">
        <f>B85</f>
        <v>7</v>
      </c>
      <c r="EG85" s="32">
        <f t="shared" si="184"/>
        <v>2</v>
      </c>
      <c r="EH85" s="32">
        <f t="shared" si="185"/>
        <v>1</v>
      </c>
      <c r="EL85" s="12">
        <f t="shared" si="186"/>
        <v>7</v>
      </c>
      <c r="EM85" s="12">
        <f t="shared" si="187"/>
        <v>2</v>
      </c>
      <c r="EN85" s="12">
        <f t="shared" si="188"/>
        <v>1</v>
      </c>
      <c r="EO85">
        <f t="shared" si="170"/>
        <v>0</v>
      </c>
      <c r="EP85">
        <f t="shared" si="171"/>
        <v>2001</v>
      </c>
      <c r="EQ85">
        <f t="shared" si="172"/>
        <v>0</v>
      </c>
    </row>
    <row r="86" spans="1:147" x14ac:dyDescent="0.25">
      <c r="A86" s="12">
        <v>592</v>
      </c>
      <c r="B86" s="17">
        <f t="shared" si="117"/>
        <v>6</v>
      </c>
      <c r="C86" s="14">
        <v>599</v>
      </c>
      <c r="D86" s="14" t="s">
        <v>94</v>
      </c>
      <c r="E86" s="3"/>
      <c r="F86" s="3" t="s">
        <v>0</v>
      </c>
      <c r="G86" s="3">
        <v>2</v>
      </c>
      <c r="H86" s="3">
        <v>2004</v>
      </c>
      <c r="I86" s="3" t="s">
        <v>92</v>
      </c>
      <c r="J86" s="5">
        <v>0.5</v>
      </c>
      <c r="K86" s="3">
        <v>0.57000000000000006</v>
      </c>
      <c r="L86" s="3"/>
      <c r="M86" s="26">
        <f t="shared" si="120"/>
        <v>0.53500000000000003</v>
      </c>
      <c r="N86" s="26">
        <f t="shared" si="118"/>
        <v>0.97000000000000008</v>
      </c>
      <c r="O86" s="20">
        <v>3</v>
      </c>
      <c r="P86" s="24"/>
      <c r="Q86" s="5">
        <v>0.6100000000000001</v>
      </c>
      <c r="R86" s="3">
        <v>0.68000000000000016</v>
      </c>
      <c r="S86" s="5">
        <v>0.71000000000000008</v>
      </c>
      <c r="T86" s="3">
        <v>0.85000000000000009</v>
      </c>
      <c r="U86" s="5">
        <v>0.76000000000000012</v>
      </c>
      <c r="V86" s="3">
        <v>1</v>
      </c>
      <c r="W86" s="5"/>
      <c r="X86" s="3"/>
      <c r="Y86" s="5"/>
      <c r="Z86" s="3"/>
      <c r="AA86" s="5"/>
      <c r="AB86" s="3"/>
      <c r="AC86" s="5"/>
      <c r="AD86" s="3"/>
      <c r="AE86" s="5"/>
      <c r="AF86" s="3"/>
      <c r="AG86" s="5"/>
      <c r="AH86" s="3"/>
      <c r="AI86" s="5">
        <v>0.87000000000000011</v>
      </c>
      <c r="AJ86" s="3">
        <v>1.07</v>
      </c>
      <c r="AK86" s="9">
        <f t="shared" si="173"/>
        <v>0</v>
      </c>
      <c r="AL86" s="9">
        <f t="shared" si="174"/>
        <v>0</v>
      </c>
      <c r="AM86" s="9">
        <f t="shared" si="175"/>
        <v>0</v>
      </c>
      <c r="AN86" s="9">
        <f t="shared" si="176"/>
        <v>0.64500000000000013</v>
      </c>
      <c r="AO86" s="9">
        <f t="shared" si="177"/>
        <v>0.78</v>
      </c>
      <c r="AP86" s="9">
        <f t="shared" si="178"/>
        <v>0.88000000000000012</v>
      </c>
      <c r="AQ86" s="9">
        <f t="shared" si="179"/>
        <v>0</v>
      </c>
      <c r="AR86" s="9">
        <f t="shared" si="180"/>
        <v>0</v>
      </c>
      <c r="AS86" s="9">
        <f t="shared" si="181"/>
        <v>0</v>
      </c>
      <c r="AT86" s="9">
        <f t="shared" si="182"/>
        <v>0</v>
      </c>
      <c r="AU86" s="9">
        <f t="shared" si="183"/>
        <v>0</v>
      </c>
      <c r="AV86" s="7">
        <f>IF($N86&gt;0,$C86*AK86/$N86,0)</f>
        <v>0</v>
      </c>
      <c r="AW86" s="7">
        <f>IF($N86&gt;0,$C86*AL86/$N86,0)</f>
        <v>0</v>
      </c>
      <c r="AX86" s="7">
        <f>IF($N86&gt;0,$C86*AM86/$N86,0)</f>
        <v>0</v>
      </c>
      <c r="AY86" s="7">
        <f>IF($N86&gt;0,$C86*AN86/$N86,0)</f>
        <v>398.30412371134025</v>
      </c>
      <c r="AZ86" s="7">
        <f>IF($N86&gt;0,$C86*AO86/$N86,0)</f>
        <v>481.67010309278351</v>
      </c>
      <c r="BA86" s="7">
        <f>IF($N86&gt;0,$C86*AP86/$N86,0)</f>
        <v>543.42268041237116</v>
      </c>
      <c r="BB86" s="7">
        <f>IF($N86&gt;0,$C86*AQ86/$N86,0)</f>
        <v>0</v>
      </c>
      <c r="BC86" s="7">
        <f>IF($N86&gt;0,$C86*AR86/$N86,0)</f>
        <v>0</v>
      </c>
      <c r="BD86" s="7">
        <f>IF($N86&gt;0,$C86*AS86/$N86,0)</f>
        <v>0</v>
      </c>
      <c r="BE86" s="7">
        <f>IF($N86&gt;0,$C86*AT86/$N86,0)</f>
        <v>0</v>
      </c>
      <c r="BF86" s="7">
        <f>IF($N86&gt;0,$C86*AU86/$N86,0)</f>
        <v>0</v>
      </c>
      <c r="BG86" s="11">
        <f t="shared" si="189"/>
        <v>0</v>
      </c>
      <c r="BH86" s="11">
        <f t="shared" si="86"/>
        <v>0</v>
      </c>
      <c r="BI86" s="11">
        <f t="shared" si="87"/>
        <v>0</v>
      </c>
      <c r="BJ86" s="11">
        <f t="shared" si="88"/>
        <v>0.20930232558139522</v>
      </c>
      <c r="BK86" s="11">
        <f t="shared" si="89"/>
        <v>0.12820512820512828</v>
      </c>
      <c r="BL86" s="11">
        <f t="shared" si="90"/>
        <v>0</v>
      </c>
      <c r="BM86" s="11">
        <f t="shared" si="91"/>
        <v>0</v>
      </c>
      <c r="BN86" s="11">
        <f t="shared" si="92"/>
        <v>0</v>
      </c>
      <c r="BO86" s="11">
        <f t="shared" si="93"/>
        <v>0</v>
      </c>
      <c r="BP86" s="11">
        <f t="shared" si="94"/>
        <v>0</v>
      </c>
      <c r="BQ86" s="30">
        <f t="shared" si="121"/>
        <v>0</v>
      </c>
      <c r="BR86" s="30">
        <f t="shared" si="122"/>
        <v>398.30412371134025</v>
      </c>
      <c r="BS86" s="30">
        <f t="shared" si="123"/>
        <v>481.67010309278351</v>
      </c>
      <c r="BT86" s="30">
        <f t="shared" si="124"/>
        <v>543.42268041237116</v>
      </c>
      <c r="BU86" s="30">
        <f t="shared" si="125"/>
        <v>0</v>
      </c>
      <c r="BV86" s="30">
        <f t="shared" si="126"/>
        <v>0</v>
      </c>
      <c r="BW86" s="30">
        <f t="shared" si="127"/>
        <v>0</v>
      </c>
      <c r="BX86" s="30">
        <f t="shared" si="128"/>
        <v>0</v>
      </c>
      <c r="BY86" s="30">
        <f t="shared" si="129"/>
        <v>0</v>
      </c>
      <c r="BZ86" s="30">
        <f t="shared" si="130"/>
        <v>0</v>
      </c>
      <c r="CA86" s="30">
        <f t="shared" si="131"/>
        <v>0</v>
      </c>
      <c r="CB86" s="30">
        <f t="shared" si="132"/>
        <v>0</v>
      </c>
      <c r="CC86" s="30">
        <f t="shared" si="133"/>
        <v>0</v>
      </c>
      <c r="CD86" s="28">
        <f t="shared" si="134"/>
        <v>0</v>
      </c>
      <c r="CE86" s="28">
        <f t="shared" si="135"/>
        <v>0.20930232558139522</v>
      </c>
      <c r="CF86" s="28">
        <f t="shared" si="136"/>
        <v>0.12820512820512828</v>
      </c>
      <c r="CG86" s="28">
        <f t="shared" si="137"/>
        <v>0</v>
      </c>
      <c r="CH86" s="28">
        <f t="shared" si="138"/>
        <v>0</v>
      </c>
      <c r="CI86" s="28">
        <f t="shared" si="139"/>
        <v>0</v>
      </c>
      <c r="CJ86" s="28">
        <f t="shared" si="140"/>
        <v>0</v>
      </c>
      <c r="CK86" s="28">
        <f t="shared" si="141"/>
        <v>0</v>
      </c>
      <c r="CL86" s="28">
        <f t="shared" si="142"/>
        <v>0</v>
      </c>
      <c r="CM86" s="28">
        <f t="shared" si="143"/>
        <v>0</v>
      </c>
      <c r="CN86" s="28">
        <f t="shared" si="144"/>
        <v>0</v>
      </c>
      <c r="CO86" s="28">
        <f t="shared" si="145"/>
        <v>0</v>
      </c>
      <c r="CQ86" s="36">
        <f t="shared" si="146"/>
        <v>0</v>
      </c>
      <c r="CR86" s="37">
        <v>2001</v>
      </c>
      <c r="CS86" s="33">
        <f t="shared" si="147"/>
        <v>0</v>
      </c>
      <c r="CT86" s="36">
        <f t="shared" si="148"/>
        <v>0.20930232558139522</v>
      </c>
      <c r="CU86" s="37">
        <v>2002</v>
      </c>
      <c r="CV86" s="33">
        <f t="shared" si="149"/>
        <v>5</v>
      </c>
      <c r="CW86" s="36">
        <f t="shared" si="150"/>
        <v>0.12820512820512828</v>
      </c>
      <c r="CX86" s="37">
        <v>2003</v>
      </c>
      <c r="CY86" s="33">
        <f t="shared" si="151"/>
        <v>6</v>
      </c>
      <c r="CZ86" s="36">
        <f t="shared" si="152"/>
        <v>0</v>
      </c>
      <c r="DA86" s="37">
        <v>2004</v>
      </c>
      <c r="DB86" s="33">
        <f t="shared" si="153"/>
        <v>0</v>
      </c>
      <c r="DC86" s="36">
        <f t="shared" si="154"/>
        <v>0</v>
      </c>
      <c r="DD86" s="37">
        <v>2005</v>
      </c>
      <c r="DE86" s="33">
        <f t="shared" si="155"/>
        <v>0</v>
      </c>
      <c r="DF86" s="36">
        <f t="shared" si="156"/>
        <v>0</v>
      </c>
      <c r="DG86" s="37">
        <v>2006</v>
      </c>
      <c r="DH86" s="33">
        <f t="shared" si="157"/>
        <v>0</v>
      </c>
      <c r="DI86" s="36">
        <f t="shared" si="158"/>
        <v>0</v>
      </c>
      <c r="DJ86" s="37">
        <v>2007</v>
      </c>
      <c r="DK86" s="33">
        <f t="shared" si="159"/>
        <v>0</v>
      </c>
      <c r="DL86" s="36">
        <f t="shared" si="160"/>
        <v>0</v>
      </c>
      <c r="DM86" s="37">
        <v>2008</v>
      </c>
      <c r="DN86" s="33">
        <f t="shared" si="161"/>
        <v>0</v>
      </c>
      <c r="DO86" s="36">
        <f t="shared" si="162"/>
        <v>0</v>
      </c>
      <c r="DP86" s="37">
        <v>2009</v>
      </c>
      <c r="DQ86" s="33">
        <f t="shared" si="163"/>
        <v>0</v>
      </c>
      <c r="DR86" s="36">
        <f t="shared" si="164"/>
        <v>0</v>
      </c>
      <c r="DS86" s="37">
        <v>2010</v>
      </c>
      <c r="DT86" s="33">
        <f t="shared" si="165"/>
        <v>0</v>
      </c>
      <c r="DU86" s="36">
        <f t="shared" si="166"/>
        <v>0</v>
      </c>
      <c r="DV86" s="37">
        <v>2011</v>
      </c>
      <c r="DW86" s="33">
        <f t="shared" si="167"/>
        <v>0</v>
      </c>
      <c r="DX86" s="36">
        <f t="shared" si="168"/>
        <v>0</v>
      </c>
      <c r="DY86" s="37">
        <v>2012</v>
      </c>
      <c r="DZ86" s="33">
        <f t="shared" si="169"/>
        <v>0</v>
      </c>
      <c r="EA86" s="34"/>
      <c r="EB86" s="32">
        <f>B86</f>
        <v>6</v>
      </c>
      <c r="EC86" s="32" t="str">
        <f>D86</f>
        <v>m</v>
      </c>
      <c r="ED86" s="32" t="str">
        <f>F86</f>
        <v>LR</v>
      </c>
      <c r="EE86" s="34"/>
      <c r="EF86" s="32">
        <f>B86</f>
        <v>6</v>
      </c>
      <c r="EG86" s="32">
        <f t="shared" si="184"/>
        <v>2</v>
      </c>
      <c r="EH86" s="32">
        <f t="shared" si="185"/>
        <v>2</v>
      </c>
      <c r="EL86" s="12">
        <f t="shared" si="186"/>
        <v>6</v>
      </c>
      <c r="EM86" s="12">
        <f t="shared" si="187"/>
        <v>2</v>
      </c>
      <c r="EN86" s="12">
        <f t="shared" si="188"/>
        <v>2</v>
      </c>
      <c r="EO86">
        <f t="shared" si="170"/>
        <v>0</v>
      </c>
      <c r="EP86">
        <f t="shared" si="171"/>
        <v>2001</v>
      </c>
      <c r="EQ86">
        <f t="shared" si="172"/>
        <v>0</v>
      </c>
    </row>
    <row r="87" spans="1:147" x14ac:dyDescent="0.25">
      <c r="A87" s="12" t="s">
        <v>124</v>
      </c>
      <c r="B87" s="17">
        <f t="shared" si="117"/>
        <v>7</v>
      </c>
      <c r="C87" s="14">
        <v>687</v>
      </c>
      <c r="D87" s="14" t="s">
        <v>94</v>
      </c>
      <c r="E87" s="3"/>
      <c r="F87" s="3" t="s">
        <v>0</v>
      </c>
      <c r="G87" s="3">
        <v>2</v>
      </c>
      <c r="H87" s="3">
        <v>2013</v>
      </c>
      <c r="I87" s="3" t="s">
        <v>92</v>
      </c>
      <c r="J87" s="5">
        <v>0.47000000000000003</v>
      </c>
      <c r="K87" s="3">
        <v>0.60000000000000009</v>
      </c>
      <c r="L87" s="3">
        <v>2</v>
      </c>
      <c r="M87" s="26">
        <f t="shared" si="120"/>
        <v>0.53500000000000003</v>
      </c>
      <c r="N87" s="26">
        <f t="shared" si="118"/>
        <v>0.89500000000000002</v>
      </c>
      <c r="O87" s="20">
        <v>3</v>
      </c>
      <c r="P87" s="24"/>
      <c r="Q87" s="5">
        <v>0.55000000000000004</v>
      </c>
      <c r="R87" s="3">
        <v>0.67000000000000015</v>
      </c>
      <c r="S87" s="5">
        <v>0.62000000000000011</v>
      </c>
      <c r="T87" s="3">
        <v>0.81</v>
      </c>
      <c r="U87" s="5">
        <v>0.71000000000000008</v>
      </c>
      <c r="V87" s="3">
        <v>0.92</v>
      </c>
      <c r="W87" s="5">
        <v>0.7400000000000001</v>
      </c>
      <c r="X87" s="3">
        <v>0.97</v>
      </c>
      <c r="Y87" s="5"/>
      <c r="Z87" s="3"/>
      <c r="AA87" s="5"/>
      <c r="AB87" s="3"/>
      <c r="AC87" s="5"/>
      <c r="AD87" s="3"/>
      <c r="AE87" s="5"/>
      <c r="AF87" s="3"/>
      <c r="AG87" s="5"/>
      <c r="AH87" s="3"/>
      <c r="AI87" s="5">
        <v>0.77</v>
      </c>
      <c r="AJ87" s="3">
        <v>1.02</v>
      </c>
      <c r="AK87" s="9">
        <f t="shared" si="173"/>
        <v>0</v>
      </c>
      <c r="AL87" s="9">
        <f t="shared" si="174"/>
        <v>0</v>
      </c>
      <c r="AM87" s="9">
        <f t="shared" si="175"/>
        <v>0</v>
      </c>
      <c r="AN87" s="9">
        <f t="shared" si="176"/>
        <v>0.6100000000000001</v>
      </c>
      <c r="AO87" s="9">
        <f t="shared" si="177"/>
        <v>0.71500000000000008</v>
      </c>
      <c r="AP87" s="9">
        <f t="shared" si="178"/>
        <v>0.81500000000000006</v>
      </c>
      <c r="AQ87" s="9">
        <f t="shared" si="179"/>
        <v>0.85499999999999998</v>
      </c>
      <c r="AR87" s="9">
        <f t="shared" si="180"/>
        <v>0</v>
      </c>
      <c r="AS87" s="9">
        <f t="shared" si="181"/>
        <v>0</v>
      </c>
      <c r="AT87" s="9">
        <f t="shared" si="182"/>
        <v>0</v>
      </c>
      <c r="AU87" s="9">
        <f t="shared" si="183"/>
        <v>0</v>
      </c>
      <c r="AV87" s="7">
        <f>IF($N87&gt;0,$C87*AK87/$N87,0)</f>
        <v>0</v>
      </c>
      <c r="AW87" s="7">
        <f>IF($N87&gt;0,$C87*AL87/$N87,0)</f>
        <v>0</v>
      </c>
      <c r="AX87" s="7">
        <f>IF($N87&gt;0,$C87*AM87/$N87,0)</f>
        <v>0</v>
      </c>
      <c r="AY87" s="7">
        <f>IF($N87&gt;0,$C87*AN87/$N87,0)</f>
        <v>468.23463687150843</v>
      </c>
      <c r="AZ87" s="7">
        <f>IF($N87&gt;0,$C87*AO87/$N87,0)</f>
        <v>548.8324022346369</v>
      </c>
      <c r="BA87" s="7">
        <f>IF($N87&gt;0,$C87*AP87/$N87,0)</f>
        <v>625.59217877094977</v>
      </c>
      <c r="BB87" s="7">
        <f>IF($N87&gt;0,$C87*AQ87/$N87,0)</f>
        <v>656.29608938547483</v>
      </c>
      <c r="BC87" s="7">
        <f>IF($N87&gt;0,$C87*AR87/$N87,0)</f>
        <v>0</v>
      </c>
      <c r="BD87" s="7">
        <f>IF($N87&gt;0,$C87*AS87/$N87,0)</f>
        <v>0</v>
      </c>
      <c r="BE87" s="7">
        <f>IF($N87&gt;0,$C87*AT87/$N87,0)</f>
        <v>0</v>
      </c>
      <c r="BF87" s="7">
        <f>IF($N87&gt;0,$C87*AU87/$N87,0)</f>
        <v>0</v>
      </c>
      <c r="BG87" s="11">
        <f t="shared" si="189"/>
        <v>0</v>
      </c>
      <c r="BH87" s="11">
        <f t="shared" si="86"/>
        <v>0</v>
      </c>
      <c r="BI87" s="11">
        <f t="shared" si="87"/>
        <v>0</v>
      </c>
      <c r="BJ87" s="11">
        <f t="shared" si="88"/>
        <v>0.17213114754098355</v>
      </c>
      <c r="BK87" s="11">
        <f t="shared" si="89"/>
        <v>0.1398601398601399</v>
      </c>
      <c r="BL87" s="11">
        <f t="shared" si="90"/>
        <v>4.9079754601226856E-2</v>
      </c>
      <c r="BM87" s="11">
        <f t="shared" si="91"/>
        <v>0</v>
      </c>
      <c r="BN87" s="11">
        <f t="shared" si="92"/>
        <v>0</v>
      </c>
      <c r="BO87" s="11">
        <f t="shared" si="93"/>
        <v>0</v>
      </c>
      <c r="BP87" s="11">
        <f t="shared" si="94"/>
        <v>0</v>
      </c>
      <c r="BQ87" s="30">
        <f t="shared" si="121"/>
        <v>0</v>
      </c>
      <c r="BR87" s="30">
        <f t="shared" si="122"/>
        <v>0</v>
      </c>
      <c r="BS87" s="30">
        <f t="shared" si="123"/>
        <v>0</v>
      </c>
      <c r="BT87" s="30">
        <f t="shared" si="124"/>
        <v>0</v>
      </c>
      <c r="BU87" s="30">
        <f t="shared" si="125"/>
        <v>0</v>
      </c>
      <c r="BV87" s="30">
        <f t="shared" si="126"/>
        <v>0</v>
      </c>
      <c r="BW87" s="30">
        <f t="shared" si="127"/>
        <v>0</v>
      </c>
      <c r="BX87" s="30">
        <f t="shared" si="128"/>
        <v>0</v>
      </c>
      <c r="BY87" s="30">
        <f t="shared" si="129"/>
        <v>0</v>
      </c>
      <c r="BZ87" s="30">
        <f t="shared" si="130"/>
        <v>468.23463687150843</v>
      </c>
      <c r="CA87" s="30">
        <f t="shared" si="131"/>
        <v>548.8324022346369</v>
      </c>
      <c r="CB87" s="30">
        <f t="shared" si="132"/>
        <v>625.59217877094977</v>
      </c>
      <c r="CC87" s="30">
        <f t="shared" si="133"/>
        <v>656.29608938547483</v>
      </c>
      <c r="CD87" s="28">
        <f t="shared" si="134"/>
        <v>0</v>
      </c>
      <c r="CE87" s="28">
        <f t="shared" si="135"/>
        <v>0</v>
      </c>
      <c r="CF87" s="28">
        <f t="shared" si="136"/>
        <v>0</v>
      </c>
      <c r="CG87" s="28">
        <f t="shared" si="137"/>
        <v>0</v>
      </c>
      <c r="CH87" s="28">
        <f t="shared" si="138"/>
        <v>0</v>
      </c>
      <c r="CI87" s="28">
        <f t="shared" si="139"/>
        <v>0</v>
      </c>
      <c r="CJ87" s="28">
        <f t="shared" si="140"/>
        <v>0</v>
      </c>
      <c r="CK87" s="28">
        <f t="shared" si="141"/>
        <v>0</v>
      </c>
      <c r="CL87" s="28">
        <f t="shared" si="142"/>
        <v>0</v>
      </c>
      <c r="CM87" s="28">
        <f t="shared" si="143"/>
        <v>0.17213114754098355</v>
      </c>
      <c r="CN87" s="28">
        <f t="shared" si="144"/>
        <v>0.1398601398601399</v>
      </c>
      <c r="CO87" s="28">
        <f t="shared" si="145"/>
        <v>4.9079754601226856E-2</v>
      </c>
      <c r="CQ87" s="36">
        <f t="shared" si="146"/>
        <v>0</v>
      </c>
      <c r="CR87" s="37">
        <v>2001</v>
      </c>
      <c r="CS87" s="33">
        <f t="shared" si="147"/>
        <v>0</v>
      </c>
      <c r="CT87" s="36">
        <f t="shared" si="148"/>
        <v>0</v>
      </c>
      <c r="CU87" s="37">
        <v>2002</v>
      </c>
      <c r="CV87" s="33">
        <f t="shared" si="149"/>
        <v>0</v>
      </c>
      <c r="CW87" s="36">
        <f t="shared" si="150"/>
        <v>0</v>
      </c>
      <c r="CX87" s="37">
        <v>2003</v>
      </c>
      <c r="CY87" s="33">
        <f t="shared" si="151"/>
        <v>0</v>
      </c>
      <c r="CZ87" s="36">
        <f t="shared" si="152"/>
        <v>0</v>
      </c>
      <c r="DA87" s="37">
        <v>2004</v>
      </c>
      <c r="DB87" s="33">
        <f t="shared" si="153"/>
        <v>0</v>
      </c>
      <c r="DC87" s="36">
        <f t="shared" si="154"/>
        <v>0</v>
      </c>
      <c r="DD87" s="37">
        <v>2005</v>
      </c>
      <c r="DE87" s="33">
        <f t="shared" si="155"/>
        <v>0</v>
      </c>
      <c r="DF87" s="36">
        <f t="shared" si="156"/>
        <v>0</v>
      </c>
      <c r="DG87" s="37">
        <v>2006</v>
      </c>
      <c r="DH87" s="33">
        <f t="shared" si="157"/>
        <v>0</v>
      </c>
      <c r="DI87" s="36">
        <f t="shared" si="158"/>
        <v>0</v>
      </c>
      <c r="DJ87" s="37">
        <v>2007</v>
      </c>
      <c r="DK87" s="33">
        <f t="shared" si="159"/>
        <v>0</v>
      </c>
      <c r="DL87" s="36">
        <f t="shared" si="160"/>
        <v>0</v>
      </c>
      <c r="DM87" s="37">
        <v>2008</v>
      </c>
      <c r="DN87" s="33">
        <f t="shared" si="161"/>
        <v>0</v>
      </c>
      <c r="DO87" s="36">
        <f t="shared" si="162"/>
        <v>0</v>
      </c>
      <c r="DP87" s="37">
        <v>2009</v>
      </c>
      <c r="DQ87" s="33">
        <f t="shared" si="163"/>
        <v>0</v>
      </c>
      <c r="DR87" s="36">
        <f t="shared" si="164"/>
        <v>0.17213114754098355</v>
      </c>
      <c r="DS87" s="37">
        <v>2010</v>
      </c>
      <c r="DT87" s="33">
        <f t="shared" si="165"/>
        <v>5</v>
      </c>
      <c r="DU87" s="36">
        <f t="shared" si="166"/>
        <v>0.1398601398601399</v>
      </c>
      <c r="DV87" s="37">
        <v>2011</v>
      </c>
      <c r="DW87" s="33">
        <f t="shared" si="167"/>
        <v>6</v>
      </c>
      <c r="DX87" s="36">
        <f t="shared" si="168"/>
        <v>4.9079754601226856E-2</v>
      </c>
      <c r="DY87" s="37">
        <v>2012</v>
      </c>
      <c r="DZ87" s="33">
        <f t="shared" si="169"/>
        <v>7</v>
      </c>
      <c r="EA87" s="34"/>
      <c r="EB87" s="32">
        <f>B87</f>
        <v>7</v>
      </c>
      <c r="EC87" s="32" t="str">
        <f>D87</f>
        <v>m</v>
      </c>
      <c r="ED87" s="32" t="str">
        <f>F87</f>
        <v>LR</v>
      </c>
      <c r="EE87" s="34"/>
      <c r="EF87" s="32">
        <f>B87</f>
        <v>7</v>
      </c>
      <c r="EG87" s="32">
        <f t="shared" si="184"/>
        <v>2</v>
      </c>
      <c r="EH87" s="32">
        <f t="shared" si="185"/>
        <v>2</v>
      </c>
      <c r="EL87" s="12">
        <f t="shared" si="186"/>
        <v>7</v>
      </c>
      <c r="EM87" s="12">
        <f t="shared" si="187"/>
        <v>2</v>
      </c>
      <c r="EN87" s="12">
        <f t="shared" si="188"/>
        <v>2</v>
      </c>
      <c r="EO87">
        <f t="shared" si="170"/>
        <v>0</v>
      </c>
      <c r="EP87">
        <f t="shared" si="171"/>
        <v>2001</v>
      </c>
      <c r="EQ87">
        <f t="shared" si="172"/>
        <v>0</v>
      </c>
    </row>
    <row r="88" spans="1:147" x14ac:dyDescent="0.25">
      <c r="A88" s="12" t="s">
        <v>125</v>
      </c>
      <c r="B88" s="17">
        <f t="shared" si="117"/>
        <v>6</v>
      </c>
      <c r="C88" s="14">
        <v>679</v>
      </c>
      <c r="D88" s="14" t="s">
        <v>94</v>
      </c>
      <c r="E88" s="3"/>
      <c r="F88" s="3" t="s">
        <v>0</v>
      </c>
      <c r="G88" s="3">
        <v>2</v>
      </c>
      <c r="H88" s="3">
        <v>2013</v>
      </c>
      <c r="I88" s="3" t="s">
        <v>92</v>
      </c>
      <c r="J88" s="5">
        <v>0.5</v>
      </c>
      <c r="K88" s="3">
        <v>0.58000000000000007</v>
      </c>
      <c r="L88" s="3">
        <v>1</v>
      </c>
      <c r="M88" s="26">
        <f t="shared" si="120"/>
        <v>0.54</v>
      </c>
      <c r="N88" s="26">
        <f t="shared" si="118"/>
        <v>0.80500000000000016</v>
      </c>
      <c r="O88" s="20">
        <v>3</v>
      </c>
      <c r="P88" s="24"/>
      <c r="Q88" s="5">
        <v>0.56000000000000005</v>
      </c>
      <c r="R88" s="3">
        <v>0.69000000000000017</v>
      </c>
      <c r="S88" s="5">
        <v>0.62000000000000011</v>
      </c>
      <c r="T88" s="3">
        <v>0.79</v>
      </c>
      <c r="U88" s="5">
        <v>0.66000000000000014</v>
      </c>
      <c r="V88" s="3">
        <v>0.82000000000000006</v>
      </c>
      <c r="W88" s="5"/>
      <c r="X88" s="3"/>
      <c r="Y88" s="5"/>
      <c r="Z88" s="3"/>
      <c r="AA88" s="5"/>
      <c r="AB88" s="3"/>
      <c r="AC88" s="5"/>
      <c r="AD88" s="3"/>
      <c r="AE88" s="5"/>
      <c r="AF88" s="3"/>
      <c r="AG88" s="5"/>
      <c r="AH88" s="3"/>
      <c r="AI88" s="5">
        <v>0.68000000000000016</v>
      </c>
      <c r="AJ88" s="3">
        <v>0.93</v>
      </c>
      <c r="AK88" s="9">
        <f t="shared" si="173"/>
        <v>0</v>
      </c>
      <c r="AL88" s="9">
        <f t="shared" si="174"/>
        <v>0</v>
      </c>
      <c r="AM88" s="9">
        <f t="shared" si="175"/>
        <v>0</v>
      </c>
      <c r="AN88" s="9">
        <f t="shared" si="176"/>
        <v>0.62500000000000011</v>
      </c>
      <c r="AO88" s="9">
        <f t="shared" si="177"/>
        <v>0.70500000000000007</v>
      </c>
      <c r="AP88" s="9">
        <f t="shared" si="178"/>
        <v>0.7400000000000001</v>
      </c>
      <c r="AQ88" s="9">
        <f t="shared" si="179"/>
        <v>0</v>
      </c>
      <c r="AR88" s="9">
        <f t="shared" si="180"/>
        <v>0</v>
      </c>
      <c r="AS88" s="9">
        <f t="shared" si="181"/>
        <v>0</v>
      </c>
      <c r="AT88" s="9">
        <f t="shared" si="182"/>
        <v>0</v>
      </c>
      <c r="AU88" s="9">
        <f t="shared" si="183"/>
        <v>0</v>
      </c>
      <c r="AV88" s="7">
        <f>IF($N88&gt;0,$C88*AK88/$N88,0)</f>
        <v>0</v>
      </c>
      <c r="AW88" s="7">
        <f>IF($N88&gt;0,$C88*AL88/$N88,0)</f>
        <v>0</v>
      </c>
      <c r="AX88" s="7">
        <f>IF($N88&gt;0,$C88*AM88/$N88,0)</f>
        <v>0</v>
      </c>
      <c r="AY88" s="7">
        <f>IF($N88&gt;0,$C88*AN88/$N88,0)</f>
        <v>527.17391304347825</v>
      </c>
      <c r="AZ88" s="7">
        <f>IF($N88&gt;0,$C88*AO88/$N88,0)</f>
        <v>594.65217391304338</v>
      </c>
      <c r="BA88" s="7">
        <f>IF($N88&gt;0,$C88*AP88/$N88,0)</f>
        <v>624.17391304347825</v>
      </c>
      <c r="BB88" s="7">
        <f>IF($N88&gt;0,$C88*AQ88/$N88,0)</f>
        <v>0</v>
      </c>
      <c r="BC88" s="7">
        <f>IF($N88&gt;0,$C88*AR88/$N88,0)</f>
        <v>0</v>
      </c>
      <c r="BD88" s="7">
        <f>IF($N88&gt;0,$C88*AS88/$N88,0)</f>
        <v>0</v>
      </c>
      <c r="BE88" s="7">
        <f>IF($N88&gt;0,$C88*AT88/$N88,0)</f>
        <v>0</v>
      </c>
      <c r="BF88" s="7">
        <f>IF($N88&gt;0,$C88*AU88/$N88,0)</f>
        <v>0</v>
      </c>
      <c r="BG88" s="11">
        <f>IF(AV88&gt;0,IF(AW88&gt;0,(AW88-AV88)/AV88,0),0)</f>
        <v>0</v>
      </c>
      <c r="BH88" s="11">
        <f t="shared" si="86"/>
        <v>0</v>
      </c>
      <c r="BI88" s="11">
        <f t="shared" si="87"/>
        <v>0</v>
      </c>
      <c r="BJ88" s="11">
        <f t="shared" si="88"/>
        <v>0.12799999999999984</v>
      </c>
      <c r="BK88" s="11">
        <f t="shared" si="89"/>
        <v>4.9645390070922134E-2</v>
      </c>
      <c r="BL88" s="11">
        <f t="shared" si="90"/>
        <v>0</v>
      </c>
      <c r="BM88" s="11">
        <f t="shared" si="91"/>
        <v>0</v>
      </c>
      <c r="BN88" s="11">
        <f t="shared" si="92"/>
        <v>0</v>
      </c>
      <c r="BO88" s="11">
        <f t="shared" si="93"/>
        <v>0</v>
      </c>
      <c r="BP88" s="11">
        <f t="shared" si="94"/>
        <v>0</v>
      </c>
      <c r="BQ88" s="30">
        <f t="shared" si="121"/>
        <v>0</v>
      </c>
      <c r="BR88" s="30">
        <f t="shared" si="122"/>
        <v>0</v>
      </c>
      <c r="BS88" s="30">
        <f t="shared" si="123"/>
        <v>0</v>
      </c>
      <c r="BT88" s="30">
        <f t="shared" si="124"/>
        <v>0</v>
      </c>
      <c r="BU88" s="30">
        <f t="shared" si="125"/>
        <v>0</v>
      </c>
      <c r="BV88" s="30">
        <f t="shared" si="126"/>
        <v>0</v>
      </c>
      <c r="BW88" s="30">
        <f t="shared" si="127"/>
        <v>0</v>
      </c>
      <c r="BX88" s="30">
        <f t="shared" si="128"/>
        <v>0</v>
      </c>
      <c r="BY88" s="30">
        <f t="shared" si="129"/>
        <v>0</v>
      </c>
      <c r="BZ88" s="30">
        <f t="shared" si="130"/>
        <v>0</v>
      </c>
      <c r="CA88" s="30">
        <f t="shared" si="131"/>
        <v>527.17391304347825</v>
      </c>
      <c r="CB88" s="30">
        <f t="shared" si="132"/>
        <v>594.65217391304338</v>
      </c>
      <c r="CC88" s="30">
        <f t="shared" si="133"/>
        <v>624.17391304347825</v>
      </c>
      <c r="CD88" s="28">
        <f t="shared" si="134"/>
        <v>0</v>
      </c>
      <c r="CE88" s="28">
        <f t="shared" si="135"/>
        <v>0</v>
      </c>
      <c r="CF88" s="28">
        <f t="shared" si="136"/>
        <v>0</v>
      </c>
      <c r="CG88" s="28">
        <f t="shared" si="137"/>
        <v>0</v>
      </c>
      <c r="CH88" s="28">
        <f t="shared" si="138"/>
        <v>0</v>
      </c>
      <c r="CI88" s="28">
        <f t="shared" si="139"/>
        <v>0</v>
      </c>
      <c r="CJ88" s="28">
        <f t="shared" si="140"/>
        <v>0</v>
      </c>
      <c r="CK88" s="28">
        <f t="shared" si="141"/>
        <v>0</v>
      </c>
      <c r="CL88" s="28">
        <f t="shared" si="142"/>
        <v>0</v>
      </c>
      <c r="CM88" s="28">
        <f t="shared" si="143"/>
        <v>0</v>
      </c>
      <c r="CN88" s="28">
        <f t="shared" si="144"/>
        <v>0.12799999999999984</v>
      </c>
      <c r="CO88" s="28">
        <f t="shared" si="145"/>
        <v>4.9645390070922134E-2</v>
      </c>
      <c r="CQ88" s="36">
        <f t="shared" si="146"/>
        <v>0</v>
      </c>
      <c r="CR88" s="37">
        <v>2001</v>
      </c>
      <c r="CS88" s="33">
        <f t="shared" si="147"/>
        <v>0</v>
      </c>
      <c r="CT88" s="36">
        <f t="shared" si="148"/>
        <v>0</v>
      </c>
      <c r="CU88" s="37">
        <v>2002</v>
      </c>
      <c r="CV88" s="33">
        <f t="shared" si="149"/>
        <v>0</v>
      </c>
      <c r="CW88" s="36">
        <f t="shared" si="150"/>
        <v>0</v>
      </c>
      <c r="CX88" s="37">
        <v>2003</v>
      </c>
      <c r="CY88" s="33">
        <f t="shared" si="151"/>
        <v>0</v>
      </c>
      <c r="CZ88" s="36">
        <f t="shared" si="152"/>
        <v>0</v>
      </c>
      <c r="DA88" s="37">
        <v>2004</v>
      </c>
      <c r="DB88" s="33">
        <f t="shared" si="153"/>
        <v>0</v>
      </c>
      <c r="DC88" s="36">
        <f t="shared" si="154"/>
        <v>0</v>
      </c>
      <c r="DD88" s="37">
        <v>2005</v>
      </c>
      <c r="DE88" s="33">
        <f t="shared" si="155"/>
        <v>0</v>
      </c>
      <c r="DF88" s="36">
        <f t="shared" si="156"/>
        <v>0</v>
      </c>
      <c r="DG88" s="37">
        <v>2006</v>
      </c>
      <c r="DH88" s="33">
        <f t="shared" si="157"/>
        <v>0</v>
      </c>
      <c r="DI88" s="36">
        <f t="shared" si="158"/>
        <v>0</v>
      </c>
      <c r="DJ88" s="37">
        <v>2007</v>
      </c>
      <c r="DK88" s="33">
        <f t="shared" si="159"/>
        <v>0</v>
      </c>
      <c r="DL88" s="36">
        <f t="shared" si="160"/>
        <v>0</v>
      </c>
      <c r="DM88" s="37">
        <v>2008</v>
      </c>
      <c r="DN88" s="33">
        <f t="shared" si="161"/>
        <v>0</v>
      </c>
      <c r="DO88" s="36">
        <f t="shared" si="162"/>
        <v>0</v>
      </c>
      <c r="DP88" s="37">
        <v>2009</v>
      </c>
      <c r="DQ88" s="33">
        <f t="shared" si="163"/>
        <v>0</v>
      </c>
      <c r="DR88" s="36">
        <f t="shared" si="164"/>
        <v>0</v>
      </c>
      <c r="DS88" s="37">
        <v>2010</v>
      </c>
      <c r="DT88" s="33">
        <f t="shared" si="165"/>
        <v>0</v>
      </c>
      <c r="DU88" s="36">
        <f t="shared" si="166"/>
        <v>0.12799999999999984</v>
      </c>
      <c r="DV88" s="37">
        <v>2011</v>
      </c>
      <c r="DW88" s="33">
        <f t="shared" si="167"/>
        <v>5</v>
      </c>
      <c r="DX88" s="36">
        <f t="shared" si="168"/>
        <v>4.9645390070922134E-2</v>
      </c>
      <c r="DY88" s="37">
        <v>2012</v>
      </c>
      <c r="DZ88" s="33">
        <f t="shared" si="169"/>
        <v>6</v>
      </c>
      <c r="EA88" s="34"/>
      <c r="EB88" s="32">
        <f>B88</f>
        <v>6</v>
      </c>
      <c r="EC88" s="32" t="str">
        <f>D88</f>
        <v>m</v>
      </c>
      <c r="ED88" s="32" t="str">
        <f>F88</f>
        <v>LR</v>
      </c>
      <c r="EE88" s="34"/>
      <c r="EF88" s="32">
        <f>B88</f>
        <v>6</v>
      </c>
      <c r="EG88" s="32">
        <f t="shared" si="184"/>
        <v>2</v>
      </c>
      <c r="EH88" s="32">
        <f t="shared" si="185"/>
        <v>2</v>
      </c>
      <c r="EL88" s="12">
        <f t="shared" si="186"/>
        <v>6</v>
      </c>
      <c r="EM88" s="12">
        <f t="shared" si="187"/>
        <v>2</v>
      </c>
      <c r="EN88" s="12">
        <f t="shared" si="188"/>
        <v>2</v>
      </c>
      <c r="EO88">
        <f t="shared" si="170"/>
        <v>0</v>
      </c>
      <c r="EP88">
        <f t="shared" si="171"/>
        <v>2001</v>
      </c>
      <c r="EQ88">
        <f t="shared" si="172"/>
        <v>0</v>
      </c>
    </row>
    <row r="89" spans="1:147" x14ac:dyDescent="0.25">
      <c r="A89" s="12" t="s">
        <v>126</v>
      </c>
      <c r="B89" s="17">
        <f t="shared" si="117"/>
        <v>8</v>
      </c>
      <c r="C89" s="14">
        <v>790</v>
      </c>
      <c r="D89" s="14" t="s">
        <v>94</v>
      </c>
      <c r="E89" s="3"/>
      <c r="F89" s="3" t="s">
        <v>0</v>
      </c>
      <c r="G89" s="3">
        <v>2</v>
      </c>
      <c r="H89" s="3">
        <v>2013</v>
      </c>
      <c r="I89" s="3" t="s">
        <v>92</v>
      </c>
      <c r="J89" s="5">
        <v>0.45</v>
      </c>
      <c r="K89" s="3">
        <v>0.63000000000000012</v>
      </c>
      <c r="L89" s="3">
        <v>2</v>
      </c>
      <c r="M89" s="26">
        <f t="shared" si="120"/>
        <v>0.54</v>
      </c>
      <c r="N89" s="26">
        <f t="shared" si="118"/>
        <v>1.0449999999999999</v>
      </c>
      <c r="O89" s="20">
        <v>3</v>
      </c>
      <c r="P89" s="24"/>
      <c r="Q89" s="5">
        <v>0.53</v>
      </c>
      <c r="R89" s="3">
        <v>0.75000000000000011</v>
      </c>
      <c r="S89" s="5">
        <v>0.70000000000000007</v>
      </c>
      <c r="T89" s="3">
        <v>0.96000000000000008</v>
      </c>
      <c r="U89" s="5">
        <v>0.7400000000000001</v>
      </c>
      <c r="V89" s="3">
        <v>1.02</v>
      </c>
      <c r="W89" s="5">
        <v>0.76000000000000012</v>
      </c>
      <c r="X89" s="3">
        <v>1.06</v>
      </c>
      <c r="Y89" s="5">
        <v>0.8</v>
      </c>
      <c r="Z89" s="3">
        <v>1.1400000000000001</v>
      </c>
      <c r="AA89" s="5"/>
      <c r="AB89" s="3"/>
      <c r="AC89" s="5"/>
      <c r="AD89" s="3"/>
      <c r="AE89" s="5"/>
      <c r="AF89" s="3"/>
      <c r="AG89" s="5"/>
      <c r="AH89" s="3"/>
      <c r="AI89" s="5">
        <v>0.83000000000000007</v>
      </c>
      <c r="AJ89" s="3">
        <v>1.26</v>
      </c>
      <c r="AK89" s="9">
        <f t="shared" si="173"/>
        <v>0</v>
      </c>
      <c r="AL89" s="9">
        <f t="shared" si="174"/>
        <v>0</v>
      </c>
      <c r="AM89" s="9">
        <f t="shared" si="175"/>
        <v>0</v>
      </c>
      <c r="AN89" s="9">
        <f t="shared" si="176"/>
        <v>0.64000000000000012</v>
      </c>
      <c r="AO89" s="9">
        <f t="shared" si="177"/>
        <v>0.83000000000000007</v>
      </c>
      <c r="AP89" s="9">
        <f t="shared" si="178"/>
        <v>0.88000000000000012</v>
      </c>
      <c r="AQ89" s="9">
        <f t="shared" si="179"/>
        <v>0.91000000000000014</v>
      </c>
      <c r="AR89" s="9">
        <f t="shared" si="180"/>
        <v>0.97000000000000008</v>
      </c>
      <c r="AS89" s="9">
        <f t="shared" si="181"/>
        <v>0</v>
      </c>
      <c r="AT89" s="9">
        <f t="shared" si="182"/>
        <v>0</v>
      </c>
      <c r="AU89" s="9">
        <f t="shared" si="183"/>
        <v>0</v>
      </c>
      <c r="AV89" s="7">
        <f>IF($N89&gt;0,$C89*AK89/$N89,0)</f>
        <v>0</v>
      </c>
      <c r="AW89" s="7">
        <f>IF($N89&gt;0,$C89*AL89/$N89,0)</f>
        <v>0</v>
      </c>
      <c r="AX89" s="7">
        <f>IF($N89&gt;0,$C89*AM89/$N89,0)</f>
        <v>0</v>
      </c>
      <c r="AY89" s="7">
        <f>IF($N89&gt;0,$C89*AN89/$N89,0)</f>
        <v>483.82775119617236</v>
      </c>
      <c r="AZ89" s="7">
        <f>IF($N89&gt;0,$C89*AO89/$N89,0)</f>
        <v>627.46411483253598</v>
      </c>
      <c r="BA89" s="7">
        <f>IF($N89&gt;0,$C89*AP89/$N89,0)</f>
        <v>665.26315789473688</v>
      </c>
      <c r="BB89" s="7">
        <f>IF($N89&gt;0,$C89*AQ89/$N89,0)</f>
        <v>687.94258373205753</v>
      </c>
      <c r="BC89" s="7">
        <f>IF($N89&gt;0,$C89*AR89/$N89,0)</f>
        <v>733.30143540669872</v>
      </c>
      <c r="BD89" s="7">
        <f>IF($N89&gt;0,$C89*AS89/$N89,0)</f>
        <v>0</v>
      </c>
      <c r="BE89" s="7">
        <f>IF($N89&gt;0,$C89*AT89/$N89,0)</f>
        <v>0</v>
      </c>
      <c r="BF89" s="7">
        <f>IF($N89&gt;0,$C89*AU89/$N89,0)</f>
        <v>0</v>
      </c>
      <c r="BG89" s="11">
        <f t="shared" ref="BG89:BG104" si="190">IF(AV89&gt;0,IF(AW89&gt;0,(AW89-AV89)/AV89,0),0)</f>
        <v>0</v>
      </c>
      <c r="BH89" s="11">
        <f t="shared" ref="BH89:BH105" si="191">IF(AW89&gt;0,IF(AX89&gt;0,(AX89-AW89)/AW89,0),0)</f>
        <v>0</v>
      </c>
      <c r="BI89" s="11">
        <f t="shared" ref="BI89:BI105" si="192">IF(AX89&gt;0,IF(AY89&gt;0,(AY89-AX89)/AX89,0),0)</f>
        <v>0</v>
      </c>
      <c r="BJ89" s="11">
        <f t="shared" ref="BJ89:BJ105" si="193">IF(AY89&gt;0,IF(AZ89&gt;0,(AZ89-AY89)/AY89,0),0)</f>
        <v>0.29687499999999989</v>
      </c>
      <c r="BK89" s="11">
        <f t="shared" ref="BK89:BK105" si="194">IF(AZ89&gt;0,IF(BA89&gt;0,(BA89-AZ89)/AZ89,0),0)</f>
        <v>6.0240963855421575E-2</v>
      </c>
      <c r="BL89" s="11">
        <f t="shared" ref="BL89:BL105" si="195">IF(BA89&gt;0,IF(BB89&gt;0,(BB89-BA89)/BA89,0),0)</f>
        <v>3.4090909090909206E-2</v>
      </c>
      <c r="BM89" s="11">
        <f t="shared" ref="BM89:BM105" si="196">IF(BB89&gt;0,IF(BC89&gt;0,(BC89-BB89)/BB89,0),0)</f>
        <v>6.5934065934065977E-2</v>
      </c>
      <c r="BN89" s="11">
        <f t="shared" ref="BN89:BN105" si="197">IF(BC89&gt;0,IF(BD89&gt;0,(BD89-BC89)/BC89,0),0)</f>
        <v>0</v>
      </c>
      <c r="BO89" s="11">
        <f t="shared" ref="BO89:BO105" si="198">IF(BD89&gt;0,IF(BE89&gt;0,(BE89-BD89)/BD89,0),0)</f>
        <v>0</v>
      </c>
      <c r="BP89" s="11">
        <f t="shared" ref="BP89:BP105" si="199">IF(BE89&gt;0,IF(BF89&gt;0,(BF89-BE89)/BE89,0),0)</f>
        <v>0</v>
      </c>
      <c r="BQ89" s="30">
        <f t="shared" si="121"/>
        <v>0</v>
      </c>
      <c r="BR89" s="30">
        <f t="shared" si="122"/>
        <v>0</v>
      </c>
      <c r="BS89" s="30">
        <f t="shared" si="123"/>
        <v>0</v>
      </c>
      <c r="BT89" s="30">
        <f t="shared" si="124"/>
        <v>0</v>
      </c>
      <c r="BU89" s="30">
        <f t="shared" si="125"/>
        <v>0</v>
      </c>
      <c r="BV89" s="30">
        <f t="shared" si="126"/>
        <v>0</v>
      </c>
      <c r="BW89" s="30">
        <f t="shared" si="127"/>
        <v>0</v>
      </c>
      <c r="BX89" s="30">
        <f t="shared" si="128"/>
        <v>0</v>
      </c>
      <c r="BY89" s="30">
        <f t="shared" si="129"/>
        <v>483.82775119617236</v>
      </c>
      <c r="BZ89" s="30">
        <f t="shared" si="130"/>
        <v>627.46411483253598</v>
      </c>
      <c r="CA89" s="30">
        <f t="shared" si="131"/>
        <v>665.26315789473688</v>
      </c>
      <c r="CB89" s="30">
        <f t="shared" si="132"/>
        <v>687.94258373205753</v>
      </c>
      <c r="CC89" s="30">
        <f t="shared" si="133"/>
        <v>733.30143540669872</v>
      </c>
      <c r="CD89" s="28">
        <f t="shared" si="134"/>
        <v>0</v>
      </c>
      <c r="CE89" s="28">
        <f t="shared" si="135"/>
        <v>0</v>
      </c>
      <c r="CF89" s="28">
        <f t="shared" si="136"/>
        <v>0</v>
      </c>
      <c r="CG89" s="28">
        <f t="shared" si="137"/>
        <v>0</v>
      </c>
      <c r="CH89" s="28">
        <f t="shared" si="138"/>
        <v>0</v>
      </c>
      <c r="CI89" s="28">
        <f t="shared" si="139"/>
        <v>0</v>
      </c>
      <c r="CJ89" s="28">
        <f t="shared" si="140"/>
        <v>0</v>
      </c>
      <c r="CK89" s="28">
        <f t="shared" si="141"/>
        <v>0</v>
      </c>
      <c r="CL89" s="28">
        <f t="shared" si="142"/>
        <v>0.29687499999999989</v>
      </c>
      <c r="CM89" s="28">
        <f t="shared" si="143"/>
        <v>6.0240963855421575E-2</v>
      </c>
      <c r="CN89" s="28">
        <f t="shared" si="144"/>
        <v>3.4090909090909206E-2</v>
      </c>
      <c r="CO89" s="28">
        <f t="shared" si="145"/>
        <v>6.5934065934065977E-2</v>
      </c>
      <c r="CQ89" s="36">
        <f t="shared" si="146"/>
        <v>0</v>
      </c>
      <c r="CR89" s="37">
        <v>2001</v>
      </c>
      <c r="CS89" s="33">
        <f t="shared" si="147"/>
        <v>0</v>
      </c>
      <c r="CT89" s="36">
        <f t="shared" si="148"/>
        <v>0</v>
      </c>
      <c r="CU89" s="37">
        <v>2002</v>
      </c>
      <c r="CV89" s="33">
        <f t="shared" si="149"/>
        <v>0</v>
      </c>
      <c r="CW89" s="36">
        <f t="shared" si="150"/>
        <v>0</v>
      </c>
      <c r="CX89" s="37">
        <v>2003</v>
      </c>
      <c r="CY89" s="33">
        <f t="shared" si="151"/>
        <v>0</v>
      </c>
      <c r="CZ89" s="36">
        <f t="shared" si="152"/>
        <v>0</v>
      </c>
      <c r="DA89" s="37">
        <v>2004</v>
      </c>
      <c r="DB89" s="33">
        <f t="shared" si="153"/>
        <v>0</v>
      </c>
      <c r="DC89" s="36">
        <f t="shared" si="154"/>
        <v>0</v>
      </c>
      <c r="DD89" s="37">
        <v>2005</v>
      </c>
      <c r="DE89" s="33">
        <f t="shared" si="155"/>
        <v>0</v>
      </c>
      <c r="DF89" s="36">
        <f t="shared" si="156"/>
        <v>0</v>
      </c>
      <c r="DG89" s="37">
        <v>2006</v>
      </c>
      <c r="DH89" s="33">
        <f t="shared" si="157"/>
        <v>0</v>
      </c>
      <c r="DI89" s="36">
        <f t="shared" si="158"/>
        <v>0</v>
      </c>
      <c r="DJ89" s="37">
        <v>2007</v>
      </c>
      <c r="DK89" s="33">
        <f t="shared" si="159"/>
        <v>0</v>
      </c>
      <c r="DL89" s="36">
        <f t="shared" si="160"/>
        <v>0</v>
      </c>
      <c r="DM89" s="37">
        <v>2008</v>
      </c>
      <c r="DN89" s="33">
        <f t="shared" si="161"/>
        <v>0</v>
      </c>
      <c r="DO89" s="36">
        <f t="shared" si="162"/>
        <v>0.29687499999999989</v>
      </c>
      <c r="DP89" s="37">
        <v>2009</v>
      </c>
      <c r="DQ89" s="33">
        <f t="shared" si="163"/>
        <v>5</v>
      </c>
      <c r="DR89" s="36">
        <f t="shared" si="164"/>
        <v>6.0240963855421575E-2</v>
      </c>
      <c r="DS89" s="37">
        <v>2010</v>
      </c>
      <c r="DT89" s="33">
        <f t="shared" si="165"/>
        <v>6</v>
      </c>
      <c r="DU89" s="36">
        <f t="shared" si="166"/>
        <v>3.4090909090909206E-2</v>
      </c>
      <c r="DV89" s="37">
        <v>2011</v>
      </c>
      <c r="DW89" s="33">
        <f t="shared" si="167"/>
        <v>7</v>
      </c>
      <c r="DX89" s="36">
        <f t="shared" si="168"/>
        <v>6.5934065934065977E-2</v>
      </c>
      <c r="DY89" s="37">
        <v>2012</v>
      </c>
      <c r="DZ89" s="33">
        <f t="shared" si="169"/>
        <v>8</v>
      </c>
      <c r="EA89" s="34"/>
      <c r="EB89" s="32">
        <f>B89</f>
        <v>8</v>
      </c>
      <c r="EC89" s="32" t="str">
        <f>D89</f>
        <v>m</v>
      </c>
      <c r="ED89" s="32" t="str">
        <f>F89</f>
        <v>LR</v>
      </c>
      <c r="EE89" s="34"/>
      <c r="EF89" s="32">
        <f>B89</f>
        <v>8</v>
      </c>
      <c r="EG89" s="32">
        <f t="shared" si="184"/>
        <v>2</v>
      </c>
      <c r="EH89" s="32">
        <f t="shared" si="185"/>
        <v>2</v>
      </c>
      <c r="EL89" s="12">
        <f t="shared" si="186"/>
        <v>8</v>
      </c>
      <c r="EM89" s="12">
        <f t="shared" si="187"/>
        <v>2</v>
      </c>
      <c r="EN89" s="12">
        <f t="shared" si="188"/>
        <v>2</v>
      </c>
      <c r="EO89">
        <f t="shared" si="170"/>
        <v>0</v>
      </c>
      <c r="EP89">
        <f t="shared" si="171"/>
        <v>2001</v>
      </c>
      <c r="EQ89">
        <f t="shared" si="172"/>
        <v>0</v>
      </c>
    </row>
    <row r="90" spans="1:147" x14ac:dyDescent="0.25">
      <c r="A90" s="12" t="s">
        <v>128</v>
      </c>
      <c r="B90" s="17">
        <f t="shared" si="117"/>
        <v>6</v>
      </c>
      <c r="C90" s="14">
        <v>731</v>
      </c>
      <c r="D90" s="14" t="s">
        <v>94</v>
      </c>
      <c r="E90" s="3"/>
      <c r="F90" s="3" t="s">
        <v>0</v>
      </c>
      <c r="G90" s="3">
        <v>2</v>
      </c>
      <c r="H90" s="3">
        <v>2013</v>
      </c>
      <c r="I90" s="3" t="s">
        <v>92</v>
      </c>
      <c r="J90" s="5">
        <v>0.49000000000000005</v>
      </c>
      <c r="K90" s="3">
        <v>0.6100000000000001</v>
      </c>
      <c r="L90" s="3">
        <v>3</v>
      </c>
      <c r="M90" s="26">
        <f t="shared" si="120"/>
        <v>0.55000000000000004</v>
      </c>
      <c r="N90" s="26">
        <f t="shared" si="118"/>
        <v>0.93500000000000005</v>
      </c>
      <c r="O90" s="20">
        <v>3</v>
      </c>
      <c r="P90" s="24"/>
      <c r="Q90" s="5">
        <v>0.56000000000000005</v>
      </c>
      <c r="R90" s="3">
        <v>0.69000000000000017</v>
      </c>
      <c r="S90" s="5">
        <v>0.67000000000000015</v>
      </c>
      <c r="T90" s="3">
        <v>0.88000000000000012</v>
      </c>
      <c r="U90" s="5">
        <v>0.78</v>
      </c>
      <c r="V90" s="3">
        <v>0.99</v>
      </c>
      <c r="W90" s="5"/>
      <c r="X90" s="3"/>
      <c r="Y90" s="5"/>
      <c r="Z90" s="3"/>
      <c r="AA90" s="5"/>
      <c r="AB90" s="3"/>
      <c r="AC90" s="5"/>
      <c r="AD90" s="3"/>
      <c r="AE90" s="5"/>
      <c r="AF90" s="3"/>
      <c r="AG90" s="5"/>
      <c r="AH90" s="3"/>
      <c r="AI90" s="5">
        <v>0.82000000000000006</v>
      </c>
      <c r="AJ90" s="3">
        <v>1.05</v>
      </c>
      <c r="AK90" s="9">
        <f t="shared" si="173"/>
        <v>0</v>
      </c>
      <c r="AL90" s="9">
        <f t="shared" si="174"/>
        <v>0</v>
      </c>
      <c r="AM90" s="9">
        <f t="shared" si="175"/>
        <v>0</v>
      </c>
      <c r="AN90" s="9">
        <f t="shared" si="176"/>
        <v>0.62500000000000011</v>
      </c>
      <c r="AO90" s="9">
        <f t="shared" si="177"/>
        <v>0.77500000000000013</v>
      </c>
      <c r="AP90" s="9">
        <f t="shared" si="178"/>
        <v>0.88500000000000001</v>
      </c>
      <c r="AQ90" s="9">
        <f t="shared" si="179"/>
        <v>0</v>
      </c>
      <c r="AR90" s="9">
        <f t="shared" si="180"/>
        <v>0</v>
      </c>
      <c r="AS90" s="9">
        <f t="shared" si="181"/>
        <v>0</v>
      </c>
      <c r="AT90" s="9">
        <f t="shared" si="182"/>
        <v>0</v>
      </c>
      <c r="AU90" s="9">
        <f t="shared" si="183"/>
        <v>0</v>
      </c>
      <c r="AV90" s="7">
        <f>IF($N90&gt;0,$C90*AK90/$N90,0)</f>
        <v>0</v>
      </c>
      <c r="AW90" s="7">
        <f>IF($N90&gt;0,$C90*AL90/$N90,0)</f>
        <v>0</v>
      </c>
      <c r="AX90" s="7">
        <f>IF($N90&gt;0,$C90*AM90/$N90,0)</f>
        <v>0</v>
      </c>
      <c r="AY90" s="7">
        <f>IF($N90&gt;0,$C90*AN90/$N90,0)</f>
        <v>488.63636363636368</v>
      </c>
      <c r="AZ90" s="7">
        <f>IF($N90&gt;0,$C90*AO90/$N90,0)</f>
        <v>605.90909090909099</v>
      </c>
      <c r="BA90" s="7">
        <f>IF($N90&gt;0,$C90*AP90/$N90,0)</f>
        <v>691.90909090909088</v>
      </c>
      <c r="BB90" s="7">
        <f>IF($N90&gt;0,$C90*AQ90/$N90,0)</f>
        <v>0</v>
      </c>
      <c r="BC90" s="7">
        <f>IF($N90&gt;0,$C90*AR90/$N90,0)</f>
        <v>0</v>
      </c>
      <c r="BD90" s="7">
        <f>IF($N90&gt;0,$C90*AS90/$N90,0)</f>
        <v>0</v>
      </c>
      <c r="BE90" s="7">
        <f>IF($N90&gt;0,$C90*AT90/$N90,0)</f>
        <v>0</v>
      </c>
      <c r="BF90" s="7">
        <f>IF($N90&gt;0,$C90*AU90/$N90,0)</f>
        <v>0</v>
      </c>
      <c r="BG90" s="11">
        <f t="shared" si="190"/>
        <v>0</v>
      </c>
      <c r="BH90" s="11">
        <f t="shared" si="191"/>
        <v>0</v>
      </c>
      <c r="BI90" s="11">
        <f t="shared" si="192"/>
        <v>0</v>
      </c>
      <c r="BJ90" s="11">
        <f t="shared" si="193"/>
        <v>0.24000000000000005</v>
      </c>
      <c r="BK90" s="11">
        <f t="shared" si="194"/>
        <v>0.14193548387096752</v>
      </c>
      <c r="BL90" s="11">
        <f t="shared" si="195"/>
        <v>0</v>
      </c>
      <c r="BM90" s="11">
        <f t="shared" si="196"/>
        <v>0</v>
      </c>
      <c r="BN90" s="11">
        <f t="shared" si="197"/>
        <v>0</v>
      </c>
      <c r="BO90" s="11">
        <f t="shared" si="198"/>
        <v>0</v>
      </c>
      <c r="BP90" s="11">
        <f t="shared" si="199"/>
        <v>0</v>
      </c>
      <c r="BQ90" s="30">
        <f t="shared" si="121"/>
        <v>0</v>
      </c>
      <c r="BR90" s="30">
        <f t="shared" si="122"/>
        <v>0</v>
      </c>
      <c r="BS90" s="30">
        <f t="shared" si="123"/>
        <v>0</v>
      </c>
      <c r="BT90" s="30">
        <f t="shared" si="124"/>
        <v>0</v>
      </c>
      <c r="BU90" s="30">
        <f t="shared" si="125"/>
        <v>0</v>
      </c>
      <c r="BV90" s="30">
        <f t="shared" si="126"/>
        <v>0</v>
      </c>
      <c r="BW90" s="30">
        <f t="shared" si="127"/>
        <v>0</v>
      </c>
      <c r="BX90" s="30">
        <f t="shared" si="128"/>
        <v>0</v>
      </c>
      <c r="BY90" s="30">
        <f t="shared" si="129"/>
        <v>0</v>
      </c>
      <c r="BZ90" s="30">
        <f t="shared" si="130"/>
        <v>0</v>
      </c>
      <c r="CA90" s="30">
        <f t="shared" si="131"/>
        <v>488.63636363636368</v>
      </c>
      <c r="CB90" s="30">
        <f t="shared" si="132"/>
        <v>605.90909090909099</v>
      </c>
      <c r="CC90" s="30">
        <f t="shared" si="133"/>
        <v>691.90909090909088</v>
      </c>
      <c r="CD90" s="28">
        <f t="shared" si="134"/>
        <v>0</v>
      </c>
      <c r="CE90" s="28">
        <f t="shared" si="135"/>
        <v>0</v>
      </c>
      <c r="CF90" s="28">
        <f t="shared" si="136"/>
        <v>0</v>
      </c>
      <c r="CG90" s="28">
        <f t="shared" si="137"/>
        <v>0</v>
      </c>
      <c r="CH90" s="28">
        <f t="shared" si="138"/>
        <v>0</v>
      </c>
      <c r="CI90" s="28">
        <f t="shared" si="139"/>
        <v>0</v>
      </c>
      <c r="CJ90" s="28">
        <f t="shared" si="140"/>
        <v>0</v>
      </c>
      <c r="CK90" s="28">
        <f t="shared" si="141"/>
        <v>0</v>
      </c>
      <c r="CL90" s="28">
        <f t="shared" si="142"/>
        <v>0</v>
      </c>
      <c r="CM90" s="28">
        <f t="shared" si="143"/>
        <v>0</v>
      </c>
      <c r="CN90" s="28">
        <f t="shared" si="144"/>
        <v>0.24000000000000005</v>
      </c>
      <c r="CO90" s="28">
        <f t="shared" si="145"/>
        <v>0.14193548387096752</v>
      </c>
      <c r="CQ90" s="36">
        <f t="shared" si="146"/>
        <v>0</v>
      </c>
      <c r="CR90" s="37">
        <v>2001</v>
      </c>
      <c r="CS90" s="33">
        <f t="shared" si="147"/>
        <v>0</v>
      </c>
      <c r="CT90" s="36">
        <f t="shared" si="148"/>
        <v>0</v>
      </c>
      <c r="CU90" s="37">
        <v>2002</v>
      </c>
      <c r="CV90" s="33">
        <f t="shared" si="149"/>
        <v>0</v>
      </c>
      <c r="CW90" s="36">
        <f t="shared" si="150"/>
        <v>0</v>
      </c>
      <c r="CX90" s="37">
        <v>2003</v>
      </c>
      <c r="CY90" s="33">
        <f t="shared" si="151"/>
        <v>0</v>
      </c>
      <c r="CZ90" s="36">
        <f t="shared" si="152"/>
        <v>0</v>
      </c>
      <c r="DA90" s="37">
        <v>2004</v>
      </c>
      <c r="DB90" s="33">
        <f t="shared" si="153"/>
        <v>0</v>
      </c>
      <c r="DC90" s="36">
        <f t="shared" si="154"/>
        <v>0</v>
      </c>
      <c r="DD90" s="37">
        <v>2005</v>
      </c>
      <c r="DE90" s="33">
        <f t="shared" si="155"/>
        <v>0</v>
      </c>
      <c r="DF90" s="36">
        <f t="shared" si="156"/>
        <v>0</v>
      </c>
      <c r="DG90" s="37">
        <v>2006</v>
      </c>
      <c r="DH90" s="33">
        <f t="shared" si="157"/>
        <v>0</v>
      </c>
      <c r="DI90" s="36">
        <f t="shared" si="158"/>
        <v>0</v>
      </c>
      <c r="DJ90" s="37">
        <v>2007</v>
      </c>
      <c r="DK90" s="33">
        <f t="shared" si="159"/>
        <v>0</v>
      </c>
      <c r="DL90" s="36">
        <f t="shared" si="160"/>
        <v>0</v>
      </c>
      <c r="DM90" s="37">
        <v>2008</v>
      </c>
      <c r="DN90" s="33">
        <f t="shared" si="161"/>
        <v>0</v>
      </c>
      <c r="DO90" s="36">
        <f t="shared" si="162"/>
        <v>0</v>
      </c>
      <c r="DP90" s="37">
        <v>2009</v>
      </c>
      <c r="DQ90" s="33">
        <f t="shared" si="163"/>
        <v>0</v>
      </c>
      <c r="DR90" s="36">
        <f t="shared" si="164"/>
        <v>0</v>
      </c>
      <c r="DS90" s="37">
        <v>2010</v>
      </c>
      <c r="DT90" s="33">
        <f t="shared" si="165"/>
        <v>0</v>
      </c>
      <c r="DU90" s="36">
        <f t="shared" si="166"/>
        <v>0.24000000000000005</v>
      </c>
      <c r="DV90" s="37">
        <v>2011</v>
      </c>
      <c r="DW90" s="33">
        <f t="shared" si="167"/>
        <v>5</v>
      </c>
      <c r="DX90" s="36">
        <f t="shared" si="168"/>
        <v>0.14193548387096752</v>
      </c>
      <c r="DY90" s="37">
        <v>2012</v>
      </c>
      <c r="DZ90" s="33">
        <f t="shared" si="169"/>
        <v>6</v>
      </c>
      <c r="EA90" s="34"/>
      <c r="EB90" s="32">
        <f>B90</f>
        <v>6</v>
      </c>
      <c r="EC90" s="32" t="str">
        <f>D90</f>
        <v>m</v>
      </c>
      <c r="ED90" s="32" t="str">
        <f>F90</f>
        <v>LR</v>
      </c>
      <c r="EE90" s="34"/>
      <c r="EF90" s="32">
        <f>B90</f>
        <v>6</v>
      </c>
      <c r="EG90" s="32">
        <f t="shared" si="184"/>
        <v>2</v>
      </c>
      <c r="EH90" s="32">
        <f t="shared" si="185"/>
        <v>2</v>
      </c>
      <c r="EL90" s="12">
        <f t="shared" si="186"/>
        <v>6</v>
      </c>
      <c r="EM90" s="12">
        <f t="shared" si="187"/>
        <v>2</v>
      </c>
      <c r="EN90" s="12">
        <f t="shared" si="188"/>
        <v>2</v>
      </c>
      <c r="EO90">
        <f t="shared" si="170"/>
        <v>0</v>
      </c>
      <c r="EP90">
        <f t="shared" si="171"/>
        <v>2001</v>
      </c>
      <c r="EQ90">
        <f t="shared" si="172"/>
        <v>0</v>
      </c>
    </row>
    <row r="91" spans="1:147" x14ac:dyDescent="0.25">
      <c r="A91" s="12" t="s">
        <v>129</v>
      </c>
      <c r="B91" s="17">
        <f t="shared" si="117"/>
        <v>6</v>
      </c>
      <c r="C91" s="14">
        <v>689</v>
      </c>
      <c r="D91" s="14" t="s">
        <v>94</v>
      </c>
      <c r="E91" s="3"/>
      <c r="F91" s="44" t="s">
        <v>192</v>
      </c>
      <c r="G91" s="3">
        <v>3</v>
      </c>
      <c r="H91" s="3">
        <v>2013</v>
      </c>
      <c r="I91" s="3" t="s">
        <v>92</v>
      </c>
      <c r="J91" s="5">
        <v>0.5</v>
      </c>
      <c r="K91" s="3">
        <v>0.62000000000000011</v>
      </c>
      <c r="L91" s="3"/>
      <c r="M91" s="26">
        <f t="shared" si="120"/>
        <v>0.56000000000000005</v>
      </c>
      <c r="N91" s="26">
        <f t="shared" si="118"/>
        <v>0.84500000000000008</v>
      </c>
      <c r="O91" s="20">
        <v>3</v>
      </c>
      <c r="P91" s="24"/>
      <c r="Q91" s="5">
        <v>0.60000000000000009</v>
      </c>
      <c r="R91" s="3">
        <v>0.68000000000000016</v>
      </c>
      <c r="S91" s="5">
        <v>0.65000000000000013</v>
      </c>
      <c r="T91" s="3">
        <v>0.82000000000000006</v>
      </c>
      <c r="U91" s="5">
        <v>0.68000000000000016</v>
      </c>
      <c r="V91" s="3">
        <v>0.91</v>
      </c>
      <c r="W91" s="5"/>
      <c r="X91" s="3"/>
      <c r="Y91" s="5"/>
      <c r="Z91" s="3"/>
      <c r="AA91" s="5"/>
      <c r="AB91" s="3"/>
      <c r="AC91" s="5"/>
      <c r="AD91" s="3"/>
      <c r="AE91" s="5"/>
      <c r="AF91" s="3"/>
      <c r="AG91" s="5"/>
      <c r="AH91" s="3"/>
      <c r="AI91" s="5">
        <v>0.73000000000000009</v>
      </c>
      <c r="AJ91" s="3">
        <v>0.96000000000000008</v>
      </c>
      <c r="AK91" s="9">
        <f t="shared" si="173"/>
        <v>0</v>
      </c>
      <c r="AL91" s="9">
        <f t="shared" si="174"/>
        <v>0</v>
      </c>
      <c r="AM91" s="9">
        <f t="shared" si="175"/>
        <v>0</v>
      </c>
      <c r="AN91" s="9">
        <f t="shared" si="176"/>
        <v>0.64000000000000012</v>
      </c>
      <c r="AO91" s="9">
        <f t="shared" si="177"/>
        <v>0.7350000000000001</v>
      </c>
      <c r="AP91" s="9">
        <f t="shared" si="178"/>
        <v>0.79500000000000015</v>
      </c>
      <c r="AQ91" s="9">
        <f t="shared" si="179"/>
        <v>0</v>
      </c>
      <c r="AR91" s="9">
        <f t="shared" si="180"/>
        <v>0</v>
      </c>
      <c r="AS91" s="9">
        <f t="shared" si="181"/>
        <v>0</v>
      </c>
      <c r="AT91" s="9">
        <f t="shared" si="182"/>
        <v>0</v>
      </c>
      <c r="AU91" s="9">
        <f t="shared" si="183"/>
        <v>0</v>
      </c>
      <c r="AV91" s="7">
        <f>IF($N91&gt;0,$C91*AK91/$N91,0)</f>
        <v>0</v>
      </c>
      <c r="AW91" s="7">
        <f>IF($N91&gt;0,$C91*AL91/$N91,0)</f>
        <v>0</v>
      </c>
      <c r="AX91" s="7">
        <f>IF($N91&gt;0,$C91*AM91/$N91,0)</f>
        <v>0</v>
      </c>
      <c r="AY91" s="7">
        <f>IF($N91&gt;0,$C91*AN91/$N91,0)</f>
        <v>521.84615384615392</v>
      </c>
      <c r="AZ91" s="7">
        <f>IF($N91&gt;0,$C91*AO91/$N91,0)</f>
        <v>599.30769230769238</v>
      </c>
      <c r="BA91" s="7">
        <f>IF($N91&gt;0,$C91*AP91/$N91,0)</f>
        <v>648.23076923076928</v>
      </c>
      <c r="BB91" s="7">
        <f>IF($N91&gt;0,$C91*AQ91/$N91,0)</f>
        <v>0</v>
      </c>
      <c r="BC91" s="7">
        <f>IF($N91&gt;0,$C91*AR91/$N91,0)</f>
        <v>0</v>
      </c>
      <c r="BD91" s="7">
        <f>IF($N91&gt;0,$C91*AS91/$N91,0)</f>
        <v>0</v>
      </c>
      <c r="BE91" s="7">
        <f>IF($N91&gt;0,$C91*AT91/$N91,0)</f>
        <v>0</v>
      </c>
      <c r="BF91" s="7">
        <f>IF($N91&gt;0,$C91*AU91/$N91,0)</f>
        <v>0</v>
      </c>
      <c r="BG91" s="11">
        <f t="shared" si="190"/>
        <v>0</v>
      </c>
      <c r="BH91" s="11">
        <f t="shared" si="191"/>
        <v>0</v>
      </c>
      <c r="BI91" s="11">
        <f t="shared" si="192"/>
        <v>0</v>
      </c>
      <c r="BJ91" s="11">
        <f t="shared" si="193"/>
        <v>0.14843749999999997</v>
      </c>
      <c r="BK91" s="11">
        <f t="shared" si="194"/>
        <v>8.1632653061224456E-2</v>
      </c>
      <c r="BL91" s="11">
        <f t="shared" si="195"/>
        <v>0</v>
      </c>
      <c r="BM91" s="11">
        <f t="shared" si="196"/>
        <v>0</v>
      </c>
      <c r="BN91" s="11">
        <f t="shared" si="197"/>
        <v>0</v>
      </c>
      <c r="BO91" s="11">
        <f t="shared" si="198"/>
        <v>0</v>
      </c>
      <c r="BP91" s="11">
        <f t="shared" si="199"/>
        <v>0</v>
      </c>
      <c r="BQ91" s="30">
        <f t="shared" si="121"/>
        <v>0</v>
      </c>
      <c r="BR91" s="30">
        <f t="shared" si="122"/>
        <v>0</v>
      </c>
      <c r="BS91" s="30">
        <f t="shared" si="123"/>
        <v>0</v>
      </c>
      <c r="BT91" s="30">
        <f t="shared" si="124"/>
        <v>0</v>
      </c>
      <c r="BU91" s="30">
        <f t="shared" si="125"/>
        <v>0</v>
      </c>
      <c r="BV91" s="30">
        <f t="shared" si="126"/>
        <v>0</v>
      </c>
      <c r="BW91" s="30">
        <f t="shared" si="127"/>
        <v>0</v>
      </c>
      <c r="BX91" s="30">
        <f t="shared" si="128"/>
        <v>0</v>
      </c>
      <c r="BY91" s="30">
        <f t="shared" si="129"/>
        <v>0</v>
      </c>
      <c r="BZ91" s="30">
        <f t="shared" si="130"/>
        <v>0</v>
      </c>
      <c r="CA91" s="30">
        <f t="shared" si="131"/>
        <v>521.84615384615392</v>
      </c>
      <c r="CB91" s="30">
        <f t="shared" si="132"/>
        <v>599.30769230769238</v>
      </c>
      <c r="CC91" s="30">
        <f t="shared" si="133"/>
        <v>648.23076923076928</v>
      </c>
      <c r="CD91" s="28">
        <f t="shared" si="134"/>
        <v>0</v>
      </c>
      <c r="CE91" s="28">
        <f t="shared" si="135"/>
        <v>0</v>
      </c>
      <c r="CF91" s="28">
        <f t="shared" si="136"/>
        <v>0</v>
      </c>
      <c r="CG91" s="28">
        <f t="shared" si="137"/>
        <v>0</v>
      </c>
      <c r="CH91" s="28">
        <f t="shared" si="138"/>
        <v>0</v>
      </c>
      <c r="CI91" s="28">
        <f t="shared" si="139"/>
        <v>0</v>
      </c>
      <c r="CJ91" s="28">
        <f t="shared" si="140"/>
        <v>0</v>
      </c>
      <c r="CK91" s="28">
        <f t="shared" si="141"/>
        <v>0</v>
      </c>
      <c r="CL91" s="28">
        <f t="shared" si="142"/>
        <v>0</v>
      </c>
      <c r="CM91" s="28">
        <f t="shared" si="143"/>
        <v>0</v>
      </c>
      <c r="CN91" s="28">
        <f t="shared" si="144"/>
        <v>0.14843749999999997</v>
      </c>
      <c r="CO91" s="28">
        <f t="shared" si="145"/>
        <v>8.1632653061224456E-2</v>
      </c>
      <c r="CQ91" s="36">
        <f t="shared" si="146"/>
        <v>0</v>
      </c>
      <c r="CR91" s="37">
        <v>2001</v>
      </c>
      <c r="CS91" s="33">
        <f t="shared" si="147"/>
        <v>0</v>
      </c>
      <c r="CT91" s="36">
        <f t="shared" si="148"/>
        <v>0</v>
      </c>
      <c r="CU91" s="37">
        <v>2002</v>
      </c>
      <c r="CV91" s="33">
        <f t="shared" si="149"/>
        <v>0</v>
      </c>
      <c r="CW91" s="36">
        <f t="shared" si="150"/>
        <v>0</v>
      </c>
      <c r="CX91" s="37">
        <v>2003</v>
      </c>
      <c r="CY91" s="33">
        <f t="shared" si="151"/>
        <v>0</v>
      </c>
      <c r="CZ91" s="36">
        <f t="shared" si="152"/>
        <v>0</v>
      </c>
      <c r="DA91" s="37">
        <v>2004</v>
      </c>
      <c r="DB91" s="33">
        <f t="shared" si="153"/>
        <v>0</v>
      </c>
      <c r="DC91" s="36">
        <f t="shared" si="154"/>
        <v>0</v>
      </c>
      <c r="DD91" s="37">
        <v>2005</v>
      </c>
      <c r="DE91" s="33">
        <f t="shared" si="155"/>
        <v>0</v>
      </c>
      <c r="DF91" s="36">
        <f t="shared" si="156"/>
        <v>0</v>
      </c>
      <c r="DG91" s="37">
        <v>2006</v>
      </c>
      <c r="DH91" s="33">
        <f t="shared" si="157"/>
        <v>0</v>
      </c>
      <c r="DI91" s="36">
        <f t="shared" si="158"/>
        <v>0</v>
      </c>
      <c r="DJ91" s="37">
        <v>2007</v>
      </c>
      <c r="DK91" s="33">
        <f t="shared" si="159"/>
        <v>0</v>
      </c>
      <c r="DL91" s="36">
        <f t="shared" si="160"/>
        <v>0</v>
      </c>
      <c r="DM91" s="37">
        <v>2008</v>
      </c>
      <c r="DN91" s="33">
        <f t="shared" si="161"/>
        <v>0</v>
      </c>
      <c r="DO91" s="36">
        <f t="shared" si="162"/>
        <v>0</v>
      </c>
      <c r="DP91" s="37">
        <v>2009</v>
      </c>
      <c r="DQ91" s="33">
        <f t="shared" si="163"/>
        <v>0</v>
      </c>
      <c r="DR91" s="36">
        <f t="shared" si="164"/>
        <v>0</v>
      </c>
      <c r="DS91" s="37">
        <v>2010</v>
      </c>
      <c r="DT91" s="33">
        <f t="shared" si="165"/>
        <v>0</v>
      </c>
      <c r="DU91" s="36">
        <f t="shared" si="166"/>
        <v>0.14843749999999997</v>
      </c>
      <c r="DV91" s="37">
        <v>2011</v>
      </c>
      <c r="DW91" s="33">
        <f t="shared" si="167"/>
        <v>5</v>
      </c>
      <c r="DX91" s="36">
        <f t="shared" si="168"/>
        <v>8.1632653061224456E-2</v>
      </c>
      <c r="DY91" s="37">
        <v>2012</v>
      </c>
      <c r="DZ91" s="33">
        <f t="shared" si="169"/>
        <v>6</v>
      </c>
      <c r="EA91" s="34"/>
      <c r="EB91" s="32">
        <f>B91</f>
        <v>6</v>
      </c>
      <c r="EC91" s="32" t="str">
        <f>D91</f>
        <v>m</v>
      </c>
      <c r="ED91" s="32" t="str">
        <f>F91</f>
        <v>L?R</v>
      </c>
      <c r="EE91" s="34"/>
      <c r="EF91" s="32">
        <f>B91</f>
        <v>6</v>
      </c>
      <c r="EG91" s="32">
        <f t="shared" si="184"/>
        <v>2</v>
      </c>
      <c r="EH91" s="32">
        <f t="shared" si="185"/>
        <v>3</v>
      </c>
      <c r="EL91" s="12">
        <f t="shared" si="186"/>
        <v>6</v>
      </c>
      <c r="EM91" s="12">
        <f t="shared" si="187"/>
        <v>2</v>
      </c>
      <c r="EN91" s="12">
        <f t="shared" si="188"/>
        <v>3</v>
      </c>
      <c r="EO91">
        <f t="shared" si="170"/>
        <v>0</v>
      </c>
      <c r="EP91">
        <f t="shared" si="171"/>
        <v>2001</v>
      </c>
      <c r="EQ91">
        <f t="shared" si="172"/>
        <v>0</v>
      </c>
    </row>
    <row r="92" spans="1:147" x14ac:dyDescent="0.25">
      <c r="A92" s="12" t="s">
        <v>130</v>
      </c>
      <c r="B92" s="17">
        <f t="shared" si="117"/>
        <v>6</v>
      </c>
      <c r="C92" s="14">
        <v>772</v>
      </c>
      <c r="D92" s="14" t="s">
        <v>94</v>
      </c>
      <c r="E92" s="3"/>
      <c r="F92" s="3" t="s">
        <v>0</v>
      </c>
      <c r="G92" s="3">
        <v>2</v>
      </c>
      <c r="H92" s="3">
        <v>2013</v>
      </c>
      <c r="I92" s="3" t="s">
        <v>92</v>
      </c>
      <c r="J92" s="5">
        <v>0.52</v>
      </c>
      <c r="K92" s="3">
        <v>0.60000000000000009</v>
      </c>
      <c r="L92" s="3">
        <v>1</v>
      </c>
      <c r="M92" s="26">
        <f t="shared" si="120"/>
        <v>0.56000000000000005</v>
      </c>
      <c r="N92" s="26">
        <f t="shared" si="118"/>
        <v>0.93500000000000005</v>
      </c>
      <c r="O92" s="20">
        <v>3</v>
      </c>
      <c r="P92" s="24"/>
      <c r="Q92" s="5">
        <v>0.6100000000000001</v>
      </c>
      <c r="R92" s="3">
        <v>0.70000000000000007</v>
      </c>
      <c r="S92" s="5">
        <v>0.68000000000000016</v>
      </c>
      <c r="T92" s="3">
        <v>0.81</v>
      </c>
      <c r="U92" s="5">
        <v>0.7400000000000001</v>
      </c>
      <c r="V92" s="3">
        <v>0.98</v>
      </c>
      <c r="W92" s="5"/>
      <c r="X92" s="3"/>
      <c r="Y92" s="5"/>
      <c r="Z92" s="3"/>
      <c r="AA92" s="5"/>
      <c r="AB92" s="3"/>
      <c r="AC92" s="5"/>
      <c r="AD92" s="3"/>
      <c r="AE92" s="5"/>
      <c r="AF92" s="3"/>
      <c r="AG92" s="5"/>
      <c r="AH92" s="3"/>
      <c r="AI92" s="5">
        <v>0.79</v>
      </c>
      <c r="AJ92" s="3">
        <v>1.08</v>
      </c>
      <c r="AK92" s="9">
        <f t="shared" si="173"/>
        <v>0</v>
      </c>
      <c r="AL92" s="9">
        <f t="shared" si="174"/>
        <v>0</v>
      </c>
      <c r="AM92" s="9">
        <f t="shared" si="175"/>
        <v>0</v>
      </c>
      <c r="AN92" s="9">
        <f t="shared" si="176"/>
        <v>0.65500000000000003</v>
      </c>
      <c r="AO92" s="9">
        <f t="shared" si="177"/>
        <v>0.74500000000000011</v>
      </c>
      <c r="AP92" s="9">
        <f t="shared" si="178"/>
        <v>0.8600000000000001</v>
      </c>
      <c r="AQ92" s="9">
        <f t="shared" si="179"/>
        <v>0</v>
      </c>
      <c r="AR92" s="9">
        <f t="shared" si="180"/>
        <v>0</v>
      </c>
      <c r="AS92" s="9">
        <f t="shared" si="181"/>
        <v>0</v>
      </c>
      <c r="AT92" s="9">
        <f t="shared" si="182"/>
        <v>0</v>
      </c>
      <c r="AU92" s="9">
        <f t="shared" si="183"/>
        <v>0</v>
      </c>
      <c r="AV92" s="7">
        <f>IF($N92&gt;0,$C92*AK92/$N92,0)</f>
        <v>0</v>
      </c>
      <c r="AW92" s="7">
        <f>IF($N92&gt;0,$C92*AL92/$N92,0)</f>
        <v>0</v>
      </c>
      <c r="AX92" s="7">
        <f>IF($N92&gt;0,$C92*AM92/$N92,0)</f>
        <v>0</v>
      </c>
      <c r="AY92" s="7">
        <f>IF($N92&gt;0,$C92*AN92/$N92,0)</f>
        <v>540.81283422459887</v>
      </c>
      <c r="AZ92" s="7">
        <f>IF($N92&gt;0,$C92*AO92/$N92,0)</f>
        <v>615.12299465240653</v>
      </c>
      <c r="BA92" s="7">
        <f>IF($N92&gt;0,$C92*AP92/$N92,0)</f>
        <v>710.07486631016047</v>
      </c>
      <c r="BB92" s="7">
        <f>IF($N92&gt;0,$C92*AQ92/$N92,0)</f>
        <v>0</v>
      </c>
      <c r="BC92" s="7">
        <f>IF($N92&gt;0,$C92*AR92/$N92,0)</f>
        <v>0</v>
      </c>
      <c r="BD92" s="7">
        <f>IF($N92&gt;0,$C92*AS92/$N92,0)</f>
        <v>0</v>
      </c>
      <c r="BE92" s="7">
        <f>IF($N92&gt;0,$C92*AT92/$N92,0)</f>
        <v>0</v>
      </c>
      <c r="BF92" s="7">
        <f>IF($N92&gt;0,$C92*AU92/$N92,0)</f>
        <v>0</v>
      </c>
      <c r="BG92" s="11">
        <f t="shared" si="190"/>
        <v>0</v>
      </c>
      <c r="BH92" s="11">
        <f t="shared" si="191"/>
        <v>0</v>
      </c>
      <c r="BI92" s="11">
        <f t="shared" si="192"/>
        <v>0</v>
      </c>
      <c r="BJ92" s="11">
        <f t="shared" si="193"/>
        <v>0.1374045801526721</v>
      </c>
      <c r="BK92" s="11">
        <f t="shared" si="194"/>
        <v>0.15436241610738241</v>
      </c>
      <c r="BL92" s="11">
        <f t="shared" si="195"/>
        <v>0</v>
      </c>
      <c r="BM92" s="11">
        <f t="shared" si="196"/>
        <v>0</v>
      </c>
      <c r="BN92" s="11">
        <f t="shared" si="197"/>
        <v>0</v>
      </c>
      <c r="BO92" s="11">
        <f t="shared" si="198"/>
        <v>0</v>
      </c>
      <c r="BP92" s="11">
        <f t="shared" si="199"/>
        <v>0</v>
      </c>
      <c r="BQ92" s="30">
        <f t="shared" si="121"/>
        <v>0</v>
      </c>
      <c r="BR92" s="30">
        <f t="shared" si="122"/>
        <v>0</v>
      </c>
      <c r="BS92" s="30">
        <f t="shared" si="123"/>
        <v>0</v>
      </c>
      <c r="BT92" s="30">
        <f t="shared" si="124"/>
        <v>0</v>
      </c>
      <c r="BU92" s="30">
        <f t="shared" si="125"/>
        <v>0</v>
      </c>
      <c r="BV92" s="30">
        <f t="shared" si="126"/>
        <v>0</v>
      </c>
      <c r="BW92" s="30">
        <f t="shared" si="127"/>
        <v>0</v>
      </c>
      <c r="BX92" s="30">
        <f t="shared" si="128"/>
        <v>0</v>
      </c>
      <c r="BY92" s="30">
        <f t="shared" si="129"/>
        <v>0</v>
      </c>
      <c r="BZ92" s="30">
        <f t="shared" si="130"/>
        <v>0</v>
      </c>
      <c r="CA92" s="30">
        <f t="shared" si="131"/>
        <v>540.81283422459887</v>
      </c>
      <c r="CB92" s="30">
        <f t="shared" si="132"/>
        <v>615.12299465240653</v>
      </c>
      <c r="CC92" s="30">
        <f t="shared" si="133"/>
        <v>710.07486631016047</v>
      </c>
      <c r="CD92" s="28">
        <f t="shared" si="134"/>
        <v>0</v>
      </c>
      <c r="CE92" s="28">
        <f t="shared" si="135"/>
        <v>0</v>
      </c>
      <c r="CF92" s="28">
        <f t="shared" si="136"/>
        <v>0</v>
      </c>
      <c r="CG92" s="28">
        <f t="shared" si="137"/>
        <v>0</v>
      </c>
      <c r="CH92" s="28">
        <f t="shared" si="138"/>
        <v>0</v>
      </c>
      <c r="CI92" s="28">
        <f t="shared" si="139"/>
        <v>0</v>
      </c>
      <c r="CJ92" s="28">
        <f t="shared" si="140"/>
        <v>0</v>
      </c>
      <c r="CK92" s="28">
        <f t="shared" si="141"/>
        <v>0</v>
      </c>
      <c r="CL92" s="28">
        <f t="shared" si="142"/>
        <v>0</v>
      </c>
      <c r="CM92" s="28">
        <f t="shared" si="143"/>
        <v>0</v>
      </c>
      <c r="CN92" s="28">
        <f t="shared" si="144"/>
        <v>0.1374045801526721</v>
      </c>
      <c r="CO92" s="28">
        <f t="shared" si="145"/>
        <v>0.15436241610738241</v>
      </c>
      <c r="CQ92" s="36">
        <f t="shared" si="146"/>
        <v>0</v>
      </c>
      <c r="CR92" s="37">
        <v>2001</v>
      </c>
      <c r="CS92" s="33">
        <f t="shared" si="147"/>
        <v>0</v>
      </c>
      <c r="CT92" s="36">
        <f t="shared" si="148"/>
        <v>0</v>
      </c>
      <c r="CU92" s="37">
        <v>2002</v>
      </c>
      <c r="CV92" s="33">
        <f t="shared" si="149"/>
        <v>0</v>
      </c>
      <c r="CW92" s="36">
        <f t="shared" si="150"/>
        <v>0</v>
      </c>
      <c r="CX92" s="37">
        <v>2003</v>
      </c>
      <c r="CY92" s="33">
        <f t="shared" si="151"/>
        <v>0</v>
      </c>
      <c r="CZ92" s="36">
        <f t="shared" si="152"/>
        <v>0</v>
      </c>
      <c r="DA92" s="37">
        <v>2004</v>
      </c>
      <c r="DB92" s="33">
        <f t="shared" si="153"/>
        <v>0</v>
      </c>
      <c r="DC92" s="36">
        <f t="shared" si="154"/>
        <v>0</v>
      </c>
      <c r="DD92" s="37">
        <v>2005</v>
      </c>
      <c r="DE92" s="33">
        <f t="shared" si="155"/>
        <v>0</v>
      </c>
      <c r="DF92" s="36">
        <f t="shared" si="156"/>
        <v>0</v>
      </c>
      <c r="DG92" s="37">
        <v>2006</v>
      </c>
      <c r="DH92" s="33">
        <f t="shared" si="157"/>
        <v>0</v>
      </c>
      <c r="DI92" s="36">
        <f t="shared" si="158"/>
        <v>0</v>
      </c>
      <c r="DJ92" s="37">
        <v>2007</v>
      </c>
      <c r="DK92" s="33">
        <f t="shared" si="159"/>
        <v>0</v>
      </c>
      <c r="DL92" s="36">
        <f t="shared" si="160"/>
        <v>0</v>
      </c>
      <c r="DM92" s="37">
        <v>2008</v>
      </c>
      <c r="DN92" s="33">
        <f t="shared" si="161"/>
        <v>0</v>
      </c>
      <c r="DO92" s="36">
        <f t="shared" si="162"/>
        <v>0</v>
      </c>
      <c r="DP92" s="37">
        <v>2009</v>
      </c>
      <c r="DQ92" s="33">
        <f t="shared" si="163"/>
        <v>0</v>
      </c>
      <c r="DR92" s="36">
        <f t="shared" si="164"/>
        <v>0</v>
      </c>
      <c r="DS92" s="37">
        <v>2010</v>
      </c>
      <c r="DT92" s="33">
        <f t="shared" si="165"/>
        <v>0</v>
      </c>
      <c r="DU92" s="36">
        <f t="shared" si="166"/>
        <v>0.1374045801526721</v>
      </c>
      <c r="DV92" s="37">
        <v>2011</v>
      </c>
      <c r="DW92" s="33">
        <f t="shared" si="167"/>
        <v>5</v>
      </c>
      <c r="DX92" s="36">
        <f t="shared" si="168"/>
        <v>0.15436241610738241</v>
      </c>
      <c r="DY92" s="37">
        <v>2012</v>
      </c>
      <c r="DZ92" s="33">
        <f t="shared" si="169"/>
        <v>6</v>
      </c>
      <c r="EA92" s="34"/>
      <c r="EB92" s="32">
        <f>B92</f>
        <v>6</v>
      </c>
      <c r="EC92" s="32" t="str">
        <f>D92</f>
        <v>m</v>
      </c>
      <c r="ED92" s="32" t="str">
        <f>F92</f>
        <v>LR</v>
      </c>
      <c r="EE92" s="34"/>
      <c r="EF92" s="32">
        <f>B92</f>
        <v>6</v>
      </c>
      <c r="EG92" s="32">
        <f t="shared" si="184"/>
        <v>2</v>
      </c>
      <c r="EH92" s="32">
        <f t="shared" si="185"/>
        <v>2</v>
      </c>
      <c r="EL92" s="12">
        <f t="shared" si="186"/>
        <v>6</v>
      </c>
      <c r="EM92" s="12">
        <f t="shared" si="187"/>
        <v>2</v>
      </c>
      <c r="EN92" s="12">
        <f t="shared" si="188"/>
        <v>2</v>
      </c>
      <c r="EO92">
        <f t="shared" si="170"/>
        <v>0</v>
      </c>
      <c r="EP92">
        <f t="shared" si="171"/>
        <v>2001</v>
      </c>
      <c r="EQ92">
        <f t="shared" si="172"/>
        <v>0</v>
      </c>
    </row>
    <row r="93" spans="1:147" x14ac:dyDescent="0.25">
      <c r="A93" s="12" t="s">
        <v>131</v>
      </c>
      <c r="B93" s="17">
        <f t="shared" si="117"/>
        <v>7</v>
      </c>
      <c r="C93" s="14">
        <v>631</v>
      </c>
      <c r="D93" s="14" t="s">
        <v>94</v>
      </c>
      <c r="E93" s="3"/>
      <c r="F93" s="3" t="s">
        <v>0</v>
      </c>
      <c r="G93" s="3">
        <v>2</v>
      </c>
      <c r="H93" s="3">
        <v>2013</v>
      </c>
      <c r="I93" s="3" t="s">
        <v>92</v>
      </c>
      <c r="J93" s="5">
        <v>0.52</v>
      </c>
      <c r="K93" s="3">
        <v>0.6100000000000001</v>
      </c>
      <c r="L93" s="3">
        <v>2</v>
      </c>
      <c r="M93" s="26">
        <f t="shared" si="120"/>
        <v>0.56500000000000006</v>
      </c>
      <c r="N93" s="26">
        <f t="shared" si="118"/>
        <v>0.8</v>
      </c>
      <c r="O93" s="20">
        <v>3</v>
      </c>
      <c r="P93" s="24"/>
      <c r="Q93" s="5">
        <v>0.57000000000000006</v>
      </c>
      <c r="R93" s="3">
        <v>0.67000000000000015</v>
      </c>
      <c r="S93" s="5">
        <v>0.58000000000000007</v>
      </c>
      <c r="T93" s="3">
        <v>0.7400000000000001</v>
      </c>
      <c r="U93" s="5">
        <v>0.63000000000000012</v>
      </c>
      <c r="V93" s="3">
        <v>0.82000000000000006</v>
      </c>
      <c r="W93" s="5">
        <v>0.66000000000000014</v>
      </c>
      <c r="X93" s="3">
        <v>0.8600000000000001</v>
      </c>
      <c r="Y93" s="5"/>
      <c r="Z93" s="3"/>
      <c r="AA93" s="5"/>
      <c r="AB93" s="3"/>
      <c r="AC93" s="5"/>
      <c r="AD93" s="3"/>
      <c r="AE93" s="5"/>
      <c r="AF93" s="3"/>
      <c r="AG93" s="5"/>
      <c r="AH93" s="3"/>
      <c r="AI93" s="5">
        <v>0.70000000000000007</v>
      </c>
      <c r="AJ93" s="3">
        <v>0.9</v>
      </c>
      <c r="AK93" s="9">
        <f t="shared" si="173"/>
        <v>0</v>
      </c>
      <c r="AL93" s="9">
        <f t="shared" si="174"/>
        <v>0</v>
      </c>
      <c r="AM93" s="9">
        <f t="shared" si="175"/>
        <v>0</v>
      </c>
      <c r="AN93" s="9">
        <f t="shared" si="176"/>
        <v>0.62000000000000011</v>
      </c>
      <c r="AO93" s="9">
        <f t="shared" si="177"/>
        <v>0.66000000000000014</v>
      </c>
      <c r="AP93" s="9">
        <f t="shared" si="178"/>
        <v>0.72500000000000009</v>
      </c>
      <c r="AQ93" s="9">
        <f t="shared" si="179"/>
        <v>0.76000000000000012</v>
      </c>
      <c r="AR93" s="9">
        <f t="shared" si="180"/>
        <v>0</v>
      </c>
      <c r="AS93" s="9">
        <f t="shared" si="181"/>
        <v>0</v>
      </c>
      <c r="AT93" s="9">
        <f t="shared" si="182"/>
        <v>0</v>
      </c>
      <c r="AU93" s="9">
        <f t="shared" si="183"/>
        <v>0</v>
      </c>
      <c r="AV93" s="7">
        <f>IF($N93&gt;0,$C93*AK93/$N93,0)</f>
        <v>0</v>
      </c>
      <c r="AW93" s="7">
        <f>IF($N93&gt;0,$C93*AL93/$N93,0)</f>
        <v>0</v>
      </c>
      <c r="AX93" s="7">
        <f>IF($N93&gt;0,$C93*AM93/$N93,0)</f>
        <v>0</v>
      </c>
      <c r="AY93" s="7">
        <f>IF($N93&gt;0,$C93*AN93/$N93,0)</f>
        <v>489.02500000000009</v>
      </c>
      <c r="AZ93" s="7">
        <f>IF($N93&gt;0,$C93*AO93/$N93,0)</f>
        <v>520.57500000000005</v>
      </c>
      <c r="BA93" s="7">
        <f>IF($N93&gt;0,$C93*AP93/$N93,0)</f>
        <v>571.84375000000011</v>
      </c>
      <c r="BB93" s="7">
        <f>IF($N93&gt;0,$C93*AQ93/$N93,0)</f>
        <v>599.45000000000005</v>
      </c>
      <c r="BC93" s="7">
        <f>IF($N93&gt;0,$C93*AR93/$N93,0)</f>
        <v>0</v>
      </c>
      <c r="BD93" s="7">
        <f>IF($N93&gt;0,$C93*AS93/$N93,0)</f>
        <v>0</v>
      </c>
      <c r="BE93" s="7">
        <f>IF($N93&gt;0,$C93*AT93/$N93,0)</f>
        <v>0</v>
      </c>
      <c r="BF93" s="7">
        <f>IF($N93&gt;0,$C93*AU93/$N93,0)</f>
        <v>0</v>
      </c>
      <c r="BG93" s="11">
        <f t="shared" si="190"/>
        <v>0</v>
      </c>
      <c r="BH93" s="11">
        <f t="shared" si="191"/>
        <v>0</v>
      </c>
      <c r="BI93" s="11">
        <f t="shared" si="192"/>
        <v>0</v>
      </c>
      <c r="BJ93" s="11">
        <f t="shared" si="193"/>
        <v>6.4516129032257966E-2</v>
      </c>
      <c r="BK93" s="11">
        <f t="shared" si="194"/>
        <v>9.8484848484848606E-2</v>
      </c>
      <c r="BL93" s="11">
        <f t="shared" si="195"/>
        <v>4.8275862068965392E-2</v>
      </c>
      <c r="BM93" s="11">
        <f t="shared" si="196"/>
        <v>0</v>
      </c>
      <c r="BN93" s="11">
        <f t="shared" si="197"/>
        <v>0</v>
      </c>
      <c r="BO93" s="11">
        <f t="shared" si="198"/>
        <v>0</v>
      </c>
      <c r="BP93" s="11">
        <f t="shared" si="199"/>
        <v>0</v>
      </c>
      <c r="BQ93" s="30">
        <f t="shared" si="121"/>
        <v>0</v>
      </c>
      <c r="BR93" s="30">
        <f t="shared" si="122"/>
        <v>0</v>
      </c>
      <c r="BS93" s="30">
        <f t="shared" si="123"/>
        <v>0</v>
      </c>
      <c r="BT93" s="30">
        <f t="shared" si="124"/>
        <v>0</v>
      </c>
      <c r="BU93" s="30">
        <f t="shared" si="125"/>
        <v>0</v>
      </c>
      <c r="BV93" s="30">
        <f t="shared" si="126"/>
        <v>0</v>
      </c>
      <c r="BW93" s="30">
        <f t="shared" si="127"/>
        <v>0</v>
      </c>
      <c r="BX93" s="30">
        <f t="shared" si="128"/>
        <v>0</v>
      </c>
      <c r="BY93" s="30">
        <f t="shared" si="129"/>
        <v>0</v>
      </c>
      <c r="BZ93" s="30">
        <f t="shared" si="130"/>
        <v>489.02500000000009</v>
      </c>
      <c r="CA93" s="30">
        <f t="shared" si="131"/>
        <v>520.57500000000005</v>
      </c>
      <c r="CB93" s="30">
        <f t="shared" si="132"/>
        <v>571.84375000000011</v>
      </c>
      <c r="CC93" s="30">
        <f t="shared" si="133"/>
        <v>599.45000000000005</v>
      </c>
      <c r="CD93" s="28">
        <f t="shared" si="134"/>
        <v>0</v>
      </c>
      <c r="CE93" s="28">
        <f t="shared" si="135"/>
        <v>0</v>
      </c>
      <c r="CF93" s="28">
        <f t="shared" si="136"/>
        <v>0</v>
      </c>
      <c r="CG93" s="28">
        <f t="shared" si="137"/>
        <v>0</v>
      </c>
      <c r="CH93" s="28">
        <f t="shared" si="138"/>
        <v>0</v>
      </c>
      <c r="CI93" s="28">
        <f t="shared" si="139"/>
        <v>0</v>
      </c>
      <c r="CJ93" s="28">
        <f t="shared" si="140"/>
        <v>0</v>
      </c>
      <c r="CK93" s="28">
        <f t="shared" si="141"/>
        <v>0</v>
      </c>
      <c r="CL93" s="28">
        <f t="shared" si="142"/>
        <v>0</v>
      </c>
      <c r="CM93" s="28">
        <f t="shared" si="143"/>
        <v>6.4516129032257966E-2</v>
      </c>
      <c r="CN93" s="28">
        <f t="shared" si="144"/>
        <v>9.8484848484848606E-2</v>
      </c>
      <c r="CO93" s="28">
        <f t="shared" si="145"/>
        <v>4.8275862068965392E-2</v>
      </c>
      <c r="CQ93" s="36">
        <f t="shared" si="146"/>
        <v>0</v>
      </c>
      <c r="CR93" s="37">
        <v>2001</v>
      </c>
      <c r="CS93" s="33">
        <f t="shared" si="147"/>
        <v>0</v>
      </c>
      <c r="CT93" s="36">
        <f t="shared" si="148"/>
        <v>0</v>
      </c>
      <c r="CU93" s="37">
        <v>2002</v>
      </c>
      <c r="CV93" s="33">
        <f t="shared" si="149"/>
        <v>0</v>
      </c>
      <c r="CW93" s="36">
        <f t="shared" si="150"/>
        <v>0</v>
      </c>
      <c r="CX93" s="37">
        <v>2003</v>
      </c>
      <c r="CY93" s="33">
        <f t="shared" si="151"/>
        <v>0</v>
      </c>
      <c r="CZ93" s="36">
        <f t="shared" si="152"/>
        <v>0</v>
      </c>
      <c r="DA93" s="37">
        <v>2004</v>
      </c>
      <c r="DB93" s="33">
        <f t="shared" si="153"/>
        <v>0</v>
      </c>
      <c r="DC93" s="36">
        <f t="shared" si="154"/>
        <v>0</v>
      </c>
      <c r="DD93" s="37">
        <v>2005</v>
      </c>
      <c r="DE93" s="33">
        <f t="shared" si="155"/>
        <v>0</v>
      </c>
      <c r="DF93" s="36">
        <f t="shared" si="156"/>
        <v>0</v>
      </c>
      <c r="DG93" s="37">
        <v>2006</v>
      </c>
      <c r="DH93" s="33">
        <f t="shared" si="157"/>
        <v>0</v>
      </c>
      <c r="DI93" s="36">
        <f t="shared" si="158"/>
        <v>0</v>
      </c>
      <c r="DJ93" s="37">
        <v>2007</v>
      </c>
      <c r="DK93" s="33">
        <f t="shared" si="159"/>
        <v>0</v>
      </c>
      <c r="DL93" s="36">
        <f t="shared" si="160"/>
        <v>0</v>
      </c>
      <c r="DM93" s="37">
        <v>2008</v>
      </c>
      <c r="DN93" s="33">
        <f t="shared" si="161"/>
        <v>0</v>
      </c>
      <c r="DO93" s="36">
        <f t="shared" si="162"/>
        <v>0</v>
      </c>
      <c r="DP93" s="37">
        <v>2009</v>
      </c>
      <c r="DQ93" s="33">
        <f t="shared" si="163"/>
        <v>0</v>
      </c>
      <c r="DR93" s="36">
        <f t="shared" si="164"/>
        <v>6.4516129032257966E-2</v>
      </c>
      <c r="DS93" s="37">
        <v>2010</v>
      </c>
      <c r="DT93" s="33">
        <f t="shared" si="165"/>
        <v>5</v>
      </c>
      <c r="DU93" s="36">
        <f t="shared" si="166"/>
        <v>9.8484848484848606E-2</v>
      </c>
      <c r="DV93" s="37">
        <v>2011</v>
      </c>
      <c r="DW93" s="33">
        <f t="shared" si="167"/>
        <v>6</v>
      </c>
      <c r="DX93" s="36">
        <f t="shared" si="168"/>
        <v>4.8275862068965392E-2</v>
      </c>
      <c r="DY93" s="37">
        <v>2012</v>
      </c>
      <c r="DZ93" s="33">
        <f t="shared" si="169"/>
        <v>7</v>
      </c>
      <c r="EA93" s="34"/>
      <c r="EB93" s="32">
        <f>B93</f>
        <v>7</v>
      </c>
      <c r="EC93" s="32" t="str">
        <f>D93</f>
        <v>m</v>
      </c>
      <c r="ED93" s="32" t="str">
        <f>F93</f>
        <v>LR</v>
      </c>
      <c r="EE93" s="34"/>
      <c r="EF93" s="32">
        <f>B93</f>
        <v>7</v>
      </c>
      <c r="EG93" s="32">
        <f t="shared" si="184"/>
        <v>2</v>
      </c>
      <c r="EH93" s="32">
        <f t="shared" si="185"/>
        <v>2</v>
      </c>
      <c r="EL93" s="12">
        <f t="shared" si="186"/>
        <v>7</v>
      </c>
      <c r="EM93" s="12">
        <f t="shared" si="187"/>
        <v>2</v>
      </c>
      <c r="EN93" s="12">
        <f t="shared" si="188"/>
        <v>2</v>
      </c>
      <c r="EO93">
        <f t="shared" si="170"/>
        <v>0</v>
      </c>
      <c r="EP93">
        <f t="shared" si="171"/>
        <v>2001</v>
      </c>
      <c r="EQ93">
        <f t="shared" si="172"/>
        <v>0</v>
      </c>
    </row>
    <row r="94" spans="1:147" x14ac:dyDescent="0.25">
      <c r="A94" s="12" t="s">
        <v>132</v>
      </c>
      <c r="B94" s="17">
        <f t="shared" si="117"/>
        <v>6</v>
      </c>
      <c r="C94" s="14">
        <v>673</v>
      </c>
      <c r="D94" s="14" t="s">
        <v>94</v>
      </c>
      <c r="E94" s="3"/>
      <c r="F94" s="3" t="s">
        <v>0</v>
      </c>
      <c r="G94" s="3">
        <v>2</v>
      </c>
      <c r="H94" s="3">
        <v>2013</v>
      </c>
      <c r="I94" s="3" t="s">
        <v>92</v>
      </c>
      <c r="J94" s="5">
        <v>0.5</v>
      </c>
      <c r="K94" s="3">
        <v>0.63000000000000012</v>
      </c>
      <c r="L94" s="3">
        <v>2</v>
      </c>
      <c r="M94" s="26">
        <f t="shared" si="120"/>
        <v>0.56500000000000006</v>
      </c>
      <c r="N94" s="26">
        <f t="shared" si="118"/>
        <v>0.89000000000000012</v>
      </c>
      <c r="O94" s="20">
        <v>3</v>
      </c>
      <c r="P94" s="24"/>
      <c r="Q94" s="5">
        <v>0.57000000000000006</v>
      </c>
      <c r="R94" s="3">
        <v>0.68000000000000016</v>
      </c>
      <c r="S94" s="5">
        <v>0.67000000000000015</v>
      </c>
      <c r="T94" s="3">
        <v>0.88000000000000012</v>
      </c>
      <c r="U94" s="5">
        <v>0.73000000000000009</v>
      </c>
      <c r="V94" s="3">
        <v>0.96000000000000008</v>
      </c>
      <c r="W94" s="5"/>
      <c r="X94" s="3"/>
      <c r="Y94" s="5"/>
      <c r="Z94" s="3"/>
      <c r="AA94" s="5"/>
      <c r="AB94" s="3"/>
      <c r="AC94" s="5"/>
      <c r="AD94" s="3"/>
      <c r="AE94" s="5"/>
      <c r="AF94" s="3"/>
      <c r="AG94" s="5"/>
      <c r="AH94" s="3"/>
      <c r="AI94" s="5">
        <v>0.76000000000000012</v>
      </c>
      <c r="AJ94" s="3">
        <v>1.02</v>
      </c>
      <c r="AK94" s="9">
        <f t="shared" si="173"/>
        <v>0</v>
      </c>
      <c r="AL94" s="9">
        <f t="shared" si="174"/>
        <v>0</v>
      </c>
      <c r="AM94" s="9">
        <f t="shared" si="175"/>
        <v>0</v>
      </c>
      <c r="AN94" s="9">
        <f t="shared" si="176"/>
        <v>0.62500000000000011</v>
      </c>
      <c r="AO94" s="9">
        <f t="shared" si="177"/>
        <v>0.77500000000000013</v>
      </c>
      <c r="AP94" s="9">
        <f t="shared" si="178"/>
        <v>0.84500000000000008</v>
      </c>
      <c r="AQ94" s="9">
        <f t="shared" si="179"/>
        <v>0</v>
      </c>
      <c r="AR94" s="9">
        <f t="shared" si="180"/>
        <v>0</v>
      </c>
      <c r="AS94" s="9">
        <f t="shared" si="181"/>
        <v>0</v>
      </c>
      <c r="AT94" s="9">
        <f t="shared" si="182"/>
        <v>0</v>
      </c>
      <c r="AU94" s="9">
        <f t="shared" si="183"/>
        <v>0</v>
      </c>
      <c r="AV94" s="7">
        <f>IF($N94&gt;0,$C94*AK94/$N94,0)</f>
        <v>0</v>
      </c>
      <c r="AW94" s="7">
        <f>IF($N94&gt;0,$C94*AL94/$N94,0)</f>
        <v>0</v>
      </c>
      <c r="AX94" s="7">
        <f>IF($N94&gt;0,$C94*AM94/$N94,0)</f>
        <v>0</v>
      </c>
      <c r="AY94" s="7">
        <f>IF($N94&gt;0,$C94*AN94/$N94,0)</f>
        <v>472.61235955056179</v>
      </c>
      <c r="AZ94" s="7">
        <f>IF($N94&gt;0,$C94*AO94/$N94,0)</f>
        <v>586.0393258426966</v>
      </c>
      <c r="BA94" s="7">
        <f>IF($N94&gt;0,$C94*AP94/$N94,0)</f>
        <v>638.97191011235952</v>
      </c>
      <c r="BB94" s="7">
        <f>IF($N94&gt;0,$C94*AQ94/$N94,0)</f>
        <v>0</v>
      </c>
      <c r="BC94" s="7">
        <f>IF($N94&gt;0,$C94*AR94/$N94,0)</f>
        <v>0</v>
      </c>
      <c r="BD94" s="7">
        <f>IF($N94&gt;0,$C94*AS94/$N94,0)</f>
        <v>0</v>
      </c>
      <c r="BE94" s="7">
        <f>IF($N94&gt;0,$C94*AT94/$N94,0)</f>
        <v>0</v>
      </c>
      <c r="BF94" s="7">
        <f>IF($N94&gt;0,$C94*AU94/$N94,0)</f>
        <v>0</v>
      </c>
      <c r="BG94" s="11">
        <f t="shared" si="190"/>
        <v>0</v>
      </c>
      <c r="BH94" s="11">
        <f t="shared" si="191"/>
        <v>0</v>
      </c>
      <c r="BI94" s="11">
        <f t="shared" si="192"/>
        <v>0</v>
      </c>
      <c r="BJ94" s="11">
        <f t="shared" si="193"/>
        <v>0.23999999999999996</v>
      </c>
      <c r="BK94" s="11">
        <f t="shared" si="194"/>
        <v>9.0322580645161299E-2</v>
      </c>
      <c r="BL94" s="11">
        <f t="shared" si="195"/>
        <v>0</v>
      </c>
      <c r="BM94" s="11">
        <f t="shared" si="196"/>
        <v>0</v>
      </c>
      <c r="BN94" s="11">
        <f t="shared" si="197"/>
        <v>0</v>
      </c>
      <c r="BO94" s="11">
        <f t="shared" si="198"/>
        <v>0</v>
      </c>
      <c r="BP94" s="11">
        <f t="shared" si="199"/>
        <v>0</v>
      </c>
      <c r="BQ94" s="30">
        <f t="shared" si="121"/>
        <v>0</v>
      </c>
      <c r="BR94" s="30">
        <f t="shared" si="122"/>
        <v>0</v>
      </c>
      <c r="BS94" s="30">
        <f t="shared" si="123"/>
        <v>0</v>
      </c>
      <c r="BT94" s="30">
        <f t="shared" si="124"/>
        <v>0</v>
      </c>
      <c r="BU94" s="30">
        <f t="shared" si="125"/>
        <v>0</v>
      </c>
      <c r="BV94" s="30">
        <f t="shared" si="126"/>
        <v>0</v>
      </c>
      <c r="BW94" s="30">
        <f t="shared" si="127"/>
        <v>0</v>
      </c>
      <c r="BX94" s="30">
        <f t="shared" si="128"/>
        <v>0</v>
      </c>
      <c r="BY94" s="30">
        <f t="shared" si="129"/>
        <v>0</v>
      </c>
      <c r="BZ94" s="30">
        <f t="shared" si="130"/>
        <v>0</v>
      </c>
      <c r="CA94" s="30">
        <f t="shared" si="131"/>
        <v>472.61235955056179</v>
      </c>
      <c r="CB94" s="30">
        <f t="shared" si="132"/>
        <v>586.0393258426966</v>
      </c>
      <c r="CC94" s="30">
        <f t="shared" si="133"/>
        <v>638.97191011235952</v>
      </c>
      <c r="CD94" s="28">
        <f t="shared" si="134"/>
        <v>0</v>
      </c>
      <c r="CE94" s="28">
        <f t="shared" si="135"/>
        <v>0</v>
      </c>
      <c r="CF94" s="28">
        <f t="shared" si="136"/>
        <v>0</v>
      </c>
      <c r="CG94" s="28">
        <f t="shared" si="137"/>
        <v>0</v>
      </c>
      <c r="CH94" s="28">
        <f t="shared" si="138"/>
        <v>0</v>
      </c>
      <c r="CI94" s="28">
        <f t="shared" si="139"/>
        <v>0</v>
      </c>
      <c r="CJ94" s="28">
        <f t="shared" si="140"/>
        <v>0</v>
      </c>
      <c r="CK94" s="28">
        <f t="shared" si="141"/>
        <v>0</v>
      </c>
      <c r="CL94" s="28">
        <f t="shared" si="142"/>
        <v>0</v>
      </c>
      <c r="CM94" s="28">
        <f t="shared" si="143"/>
        <v>0</v>
      </c>
      <c r="CN94" s="28">
        <f t="shared" si="144"/>
        <v>0.23999999999999996</v>
      </c>
      <c r="CO94" s="28">
        <f t="shared" si="145"/>
        <v>9.0322580645161299E-2</v>
      </c>
      <c r="CQ94" s="36">
        <f t="shared" si="146"/>
        <v>0</v>
      </c>
      <c r="CR94" s="37">
        <v>2001</v>
      </c>
      <c r="CS94" s="33">
        <f t="shared" si="147"/>
        <v>0</v>
      </c>
      <c r="CT94" s="36">
        <f t="shared" si="148"/>
        <v>0</v>
      </c>
      <c r="CU94" s="37">
        <v>2002</v>
      </c>
      <c r="CV94" s="33">
        <f t="shared" si="149"/>
        <v>0</v>
      </c>
      <c r="CW94" s="36">
        <f t="shared" si="150"/>
        <v>0</v>
      </c>
      <c r="CX94" s="37">
        <v>2003</v>
      </c>
      <c r="CY94" s="33">
        <f t="shared" si="151"/>
        <v>0</v>
      </c>
      <c r="CZ94" s="36">
        <f t="shared" si="152"/>
        <v>0</v>
      </c>
      <c r="DA94" s="37">
        <v>2004</v>
      </c>
      <c r="DB94" s="33">
        <f t="shared" si="153"/>
        <v>0</v>
      </c>
      <c r="DC94" s="36">
        <f t="shared" si="154"/>
        <v>0</v>
      </c>
      <c r="DD94" s="37">
        <v>2005</v>
      </c>
      <c r="DE94" s="33">
        <f t="shared" si="155"/>
        <v>0</v>
      </c>
      <c r="DF94" s="36">
        <f t="shared" si="156"/>
        <v>0</v>
      </c>
      <c r="DG94" s="37">
        <v>2006</v>
      </c>
      <c r="DH94" s="33">
        <f t="shared" si="157"/>
        <v>0</v>
      </c>
      <c r="DI94" s="36">
        <f t="shared" si="158"/>
        <v>0</v>
      </c>
      <c r="DJ94" s="37">
        <v>2007</v>
      </c>
      <c r="DK94" s="33">
        <f t="shared" si="159"/>
        <v>0</v>
      </c>
      <c r="DL94" s="36">
        <f t="shared" si="160"/>
        <v>0</v>
      </c>
      <c r="DM94" s="37">
        <v>2008</v>
      </c>
      <c r="DN94" s="33">
        <f t="shared" si="161"/>
        <v>0</v>
      </c>
      <c r="DO94" s="36">
        <f t="shared" si="162"/>
        <v>0</v>
      </c>
      <c r="DP94" s="37">
        <v>2009</v>
      </c>
      <c r="DQ94" s="33">
        <f t="shared" si="163"/>
        <v>0</v>
      </c>
      <c r="DR94" s="36">
        <f t="shared" si="164"/>
        <v>0</v>
      </c>
      <c r="DS94" s="37">
        <v>2010</v>
      </c>
      <c r="DT94" s="33">
        <f t="shared" si="165"/>
        <v>0</v>
      </c>
      <c r="DU94" s="36">
        <f t="shared" si="166"/>
        <v>0.23999999999999996</v>
      </c>
      <c r="DV94" s="37">
        <v>2011</v>
      </c>
      <c r="DW94" s="33">
        <f t="shared" si="167"/>
        <v>5</v>
      </c>
      <c r="DX94" s="36">
        <f t="shared" si="168"/>
        <v>9.0322580645161299E-2</v>
      </c>
      <c r="DY94" s="37">
        <v>2012</v>
      </c>
      <c r="DZ94" s="33">
        <f t="shared" si="169"/>
        <v>6</v>
      </c>
      <c r="EA94" s="34"/>
      <c r="EB94" s="32">
        <f>B94</f>
        <v>6</v>
      </c>
      <c r="EC94" s="32" t="str">
        <f>D94</f>
        <v>m</v>
      </c>
      <c r="ED94" s="32" t="str">
        <f>F94</f>
        <v>LR</v>
      </c>
      <c r="EE94" s="34"/>
      <c r="EF94" s="32">
        <f>B94</f>
        <v>6</v>
      </c>
      <c r="EG94" s="32">
        <f t="shared" si="184"/>
        <v>2</v>
      </c>
      <c r="EH94" s="32">
        <f t="shared" si="185"/>
        <v>2</v>
      </c>
      <c r="EL94" s="12">
        <f t="shared" si="186"/>
        <v>6</v>
      </c>
      <c r="EM94" s="12">
        <f t="shared" si="187"/>
        <v>2</v>
      </c>
      <c r="EN94" s="12">
        <f t="shared" si="188"/>
        <v>2</v>
      </c>
      <c r="EO94">
        <f t="shared" si="170"/>
        <v>0</v>
      </c>
      <c r="EP94">
        <f t="shared" si="171"/>
        <v>2001</v>
      </c>
      <c r="EQ94">
        <f t="shared" si="172"/>
        <v>0</v>
      </c>
    </row>
    <row r="95" spans="1:147" x14ac:dyDescent="0.25">
      <c r="A95" s="12" t="s">
        <v>133</v>
      </c>
      <c r="B95" s="17">
        <f t="shared" si="117"/>
        <v>7</v>
      </c>
      <c r="C95" s="14">
        <v>692</v>
      </c>
      <c r="D95" s="14" t="s">
        <v>94</v>
      </c>
      <c r="E95" s="3"/>
      <c r="F95" s="3" t="s">
        <v>0</v>
      </c>
      <c r="G95" s="3">
        <v>2</v>
      </c>
      <c r="H95" s="3">
        <v>2013</v>
      </c>
      <c r="I95" s="3" t="s">
        <v>92</v>
      </c>
      <c r="J95" s="5">
        <v>0.45</v>
      </c>
      <c r="K95" s="3">
        <v>0.68000000000000016</v>
      </c>
      <c r="L95" s="3">
        <v>2</v>
      </c>
      <c r="M95" s="26">
        <f t="shared" si="120"/>
        <v>0.56500000000000006</v>
      </c>
      <c r="N95" s="26">
        <f t="shared" si="118"/>
        <v>0.94500000000000006</v>
      </c>
      <c r="O95" s="20">
        <v>3</v>
      </c>
      <c r="P95" s="24"/>
      <c r="Q95" s="5">
        <v>0.52</v>
      </c>
      <c r="R95" s="3">
        <v>0.67000000000000015</v>
      </c>
      <c r="S95" s="5">
        <v>0.71000000000000008</v>
      </c>
      <c r="T95" s="3">
        <v>0.98</v>
      </c>
      <c r="U95" s="5">
        <v>0.76000000000000012</v>
      </c>
      <c r="V95" s="3">
        <v>1.02</v>
      </c>
      <c r="W95" s="5">
        <v>0.78</v>
      </c>
      <c r="X95" s="3">
        <v>1.04</v>
      </c>
      <c r="Y95" s="5"/>
      <c r="Z95" s="3"/>
      <c r="AA95" s="5"/>
      <c r="AB95" s="3"/>
      <c r="AC95" s="5"/>
      <c r="AD95" s="3"/>
      <c r="AE95" s="5"/>
      <c r="AF95" s="3"/>
      <c r="AG95" s="5"/>
      <c r="AH95" s="3"/>
      <c r="AI95" s="5">
        <v>0.82000000000000006</v>
      </c>
      <c r="AJ95" s="3">
        <v>1.07</v>
      </c>
      <c r="AK95" s="9">
        <f t="shared" si="173"/>
        <v>0</v>
      </c>
      <c r="AL95" s="9">
        <f t="shared" si="174"/>
        <v>0</v>
      </c>
      <c r="AM95" s="9">
        <f t="shared" si="175"/>
        <v>0</v>
      </c>
      <c r="AN95" s="9">
        <f t="shared" si="176"/>
        <v>0.59500000000000008</v>
      </c>
      <c r="AO95" s="9">
        <f t="shared" si="177"/>
        <v>0.84499999999999997</v>
      </c>
      <c r="AP95" s="9">
        <f t="shared" si="178"/>
        <v>0.89000000000000012</v>
      </c>
      <c r="AQ95" s="9">
        <f t="shared" si="179"/>
        <v>0.91</v>
      </c>
      <c r="AR95" s="9">
        <f t="shared" si="180"/>
        <v>0</v>
      </c>
      <c r="AS95" s="9">
        <f t="shared" si="181"/>
        <v>0</v>
      </c>
      <c r="AT95" s="9">
        <f t="shared" si="182"/>
        <v>0</v>
      </c>
      <c r="AU95" s="9">
        <f t="shared" si="183"/>
        <v>0</v>
      </c>
      <c r="AV95" s="7">
        <f>IF($N95&gt;0,$C95*AK95/$N95,0)</f>
        <v>0</v>
      </c>
      <c r="AW95" s="7">
        <f>IF($N95&gt;0,$C95*AL95/$N95,0)</f>
        <v>0</v>
      </c>
      <c r="AX95" s="7">
        <f>IF($N95&gt;0,$C95*AM95/$N95,0)</f>
        <v>0</v>
      </c>
      <c r="AY95" s="7">
        <f>IF($N95&gt;0,$C95*AN95/$N95,0)</f>
        <v>435.70370370370375</v>
      </c>
      <c r="AZ95" s="7">
        <f>IF($N95&gt;0,$C95*AO95/$N95,0)</f>
        <v>618.77248677248679</v>
      </c>
      <c r="BA95" s="7">
        <f>IF($N95&gt;0,$C95*AP95/$N95,0)</f>
        <v>651.72486772486775</v>
      </c>
      <c r="BB95" s="7">
        <f>IF($N95&gt;0,$C95*AQ95/$N95,0)</f>
        <v>666.37037037037032</v>
      </c>
      <c r="BC95" s="7">
        <f>IF($N95&gt;0,$C95*AR95/$N95,0)</f>
        <v>0</v>
      </c>
      <c r="BD95" s="7">
        <f>IF($N95&gt;0,$C95*AS95/$N95,0)</f>
        <v>0</v>
      </c>
      <c r="BE95" s="7">
        <f>IF($N95&gt;0,$C95*AT95/$N95,0)</f>
        <v>0</v>
      </c>
      <c r="BF95" s="7">
        <f>IF($N95&gt;0,$C95*AU95/$N95,0)</f>
        <v>0</v>
      </c>
      <c r="BG95" s="11">
        <f t="shared" si="190"/>
        <v>0</v>
      </c>
      <c r="BH95" s="11">
        <f t="shared" si="191"/>
        <v>0</v>
      </c>
      <c r="BI95" s="11">
        <f t="shared" si="192"/>
        <v>0</v>
      </c>
      <c r="BJ95" s="11">
        <f t="shared" si="193"/>
        <v>0.42016806722689065</v>
      </c>
      <c r="BK95" s="11">
        <f t="shared" si="194"/>
        <v>5.32544378698225E-2</v>
      </c>
      <c r="BL95" s="11">
        <f t="shared" si="195"/>
        <v>2.2471910112359442E-2</v>
      </c>
      <c r="BM95" s="11">
        <f t="shared" si="196"/>
        <v>0</v>
      </c>
      <c r="BN95" s="11">
        <f t="shared" si="197"/>
        <v>0</v>
      </c>
      <c r="BO95" s="11">
        <f t="shared" si="198"/>
        <v>0</v>
      </c>
      <c r="BP95" s="11">
        <f t="shared" si="199"/>
        <v>0</v>
      </c>
      <c r="BQ95" s="30">
        <f t="shared" si="121"/>
        <v>0</v>
      </c>
      <c r="BR95" s="30">
        <f t="shared" si="122"/>
        <v>0</v>
      </c>
      <c r="BS95" s="30">
        <f t="shared" si="123"/>
        <v>0</v>
      </c>
      <c r="BT95" s="30">
        <f t="shared" si="124"/>
        <v>0</v>
      </c>
      <c r="BU95" s="30">
        <f t="shared" si="125"/>
        <v>0</v>
      </c>
      <c r="BV95" s="30">
        <f t="shared" si="126"/>
        <v>0</v>
      </c>
      <c r="BW95" s="30">
        <f t="shared" si="127"/>
        <v>0</v>
      </c>
      <c r="BX95" s="30">
        <f t="shared" si="128"/>
        <v>0</v>
      </c>
      <c r="BY95" s="30">
        <f t="shared" si="129"/>
        <v>0</v>
      </c>
      <c r="BZ95" s="30">
        <f t="shared" si="130"/>
        <v>435.70370370370375</v>
      </c>
      <c r="CA95" s="30">
        <f t="shared" si="131"/>
        <v>618.77248677248679</v>
      </c>
      <c r="CB95" s="30">
        <f t="shared" si="132"/>
        <v>651.72486772486775</v>
      </c>
      <c r="CC95" s="30">
        <f t="shared" si="133"/>
        <v>666.37037037037032</v>
      </c>
      <c r="CD95" s="28">
        <f t="shared" si="134"/>
        <v>0</v>
      </c>
      <c r="CE95" s="28">
        <f t="shared" si="135"/>
        <v>0</v>
      </c>
      <c r="CF95" s="28">
        <f t="shared" si="136"/>
        <v>0</v>
      </c>
      <c r="CG95" s="28">
        <f t="shared" si="137"/>
        <v>0</v>
      </c>
      <c r="CH95" s="28">
        <f t="shared" si="138"/>
        <v>0</v>
      </c>
      <c r="CI95" s="28">
        <f t="shared" si="139"/>
        <v>0</v>
      </c>
      <c r="CJ95" s="28">
        <f t="shared" si="140"/>
        <v>0</v>
      </c>
      <c r="CK95" s="28">
        <f t="shared" si="141"/>
        <v>0</v>
      </c>
      <c r="CL95" s="28">
        <f t="shared" si="142"/>
        <v>0</v>
      </c>
      <c r="CM95" s="28">
        <f t="shared" si="143"/>
        <v>0.42016806722689065</v>
      </c>
      <c r="CN95" s="28">
        <f t="shared" si="144"/>
        <v>5.32544378698225E-2</v>
      </c>
      <c r="CO95" s="28">
        <f t="shared" si="145"/>
        <v>2.2471910112359442E-2</v>
      </c>
      <c r="CQ95" s="36">
        <f t="shared" si="146"/>
        <v>0</v>
      </c>
      <c r="CR95" s="37">
        <v>2001</v>
      </c>
      <c r="CS95" s="33">
        <f t="shared" si="147"/>
        <v>0</v>
      </c>
      <c r="CT95" s="36">
        <f t="shared" si="148"/>
        <v>0</v>
      </c>
      <c r="CU95" s="37">
        <v>2002</v>
      </c>
      <c r="CV95" s="33">
        <f t="shared" si="149"/>
        <v>0</v>
      </c>
      <c r="CW95" s="36">
        <f t="shared" si="150"/>
        <v>0</v>
      </c>
      <c r="CX95" s="37">
        <v>2003</v>
      </c>
      <c r="CY95" s="33">
        <f t="shared" si="151"/>
        <v>0</v>
      </c>
      <c r="CZ95" s="36">
        <f t="shared" si="152"/>
        <v>0</v>
      </c>
      <c r="DA95" s="37">
        <v>2004</v>
      </c>
      <c r="DB95" s="33">
        <f t="shared" si="153"/>
        <v>0</v>
      </c>
      <c r="DC95" s="36">
        <f t="shared" si="154"/>
        <v>0</v>
      </c>
      <c r="DD95" s="37">
        <v>2005</v>
      </c>
      <c r="DE95" s="33">
        <f t="shared" si="155"/>
        <v>0</v>
      </c>
      <c r="DF95" s="36">
        <f t="shared" si="156"/>
        <v>0</v>
      </c>
      <c r="DG95" s="37">
        <v>2006</v>
      </c>
      <c r="DH95" s="33">
        <f t="shared" si="157"/>
        <v>0</v>
      </c>
      <c r="DI95" s="36">
        <f t="shared" si="158"/>
        <v>0</v>
      </c>
      <c r="DJ95" s="37">
        <v>2007</v>
      </c>
      <c r="DK95" s="33">
        <f t="shared" si="159"/>
        <v>0</v>
      </c>
      <c r="DL95" s="36">
        <f t="shared" si="160"/>
        <v>0</v>
      </c>
      <c r="DM95" s="37">
        <v>2008</v>
      </c>
      <c r="DN95" s="33">
        <f t="shared" si="161"/>
        <v>0</v>
      </c>
      <c r="DO95" s="36">
        <f t="shared" si="162"/>
        <v>0</v>
      </c>
      <c r="DP95" s="37">
        <v>2009</v>
      </c>
      <c r="DQ95" s="33">
        <f t="shared" si="163"/>
        <v>0</v>
      </c>
      <c r="DR95" s="36">
        <f t="shared" si="164"/>
        <v>0.42016806722689065</v>
      </c>
      <c r="DS95" s="37">
        <v>2010</v>
      </c>
      <c r="DT95" s="33">
        <f t="shared" si="165"/>
        <v>5</v>
      </c>
      <c r="DU95" s="36">
        <f t="shared" si="166"/>
        <v>5.32544378698225E-2</v>
      </c>
      <c r="DV95" s="37">
        <v>2011</v>
      </c>
      <c r="DW95" s="33">
        <f t="shared" si="167"/>
        <v>6</v>
      </c>
      <c r="DX95" s="36">
        <f t="shared" si="168"/>
        <v>2.2471910112359442E-2</v>
      </c>
      <c r="DY95" s="37">
        <v>2012</v>
      </c>
      <c r="DZ95" s="33">
        <f t="shared" si="169"/>
        <v>7</v>
      </c>
      <c r="EA95" s="34"/>
      <c r="EB95" s="32">
        <f>B95</f>
        <v>7</v>
      </c>
      <c r="EC95" s="32" t="str">
        <f>D95</f>
        <v>m</v>
      </c>
      <c r="ED95" s="32" t="str">
        <f>F95</f>
        <v>LR</v>
      </c>
      <c r="EE95" s="34"/>
      <c r="EF95" s="32">
        <f>B95</f>
        <v>7</v>
      </c>
      <c r="EG95" s="32">
        <f t="shared" si="184"/>
        <v>2</v>
      </c>
      <c r="EH95" s="32">
        <f t="shared" si="185"/>
        <v>2</v>
      </c>
      <c r="EL95" s="12">
        <f t="shared" si="186"/>
        <v>7</v>
      </c>
      <c r="EM95" s="12">
        <f t="shared" si="187"/>
        <v>2</v>
      </c>
      <c r="EN95" s="12">
        <f t="shared" si="188"/>
        <v>2</v>
      </c>
      <c r="EO95">
        <f t="shared" si="170"/>
        <v>0</v>
      </c>
      <c r="EP95">
        <f t="shared" si="171"/>
        <v>2001</v>
      </c>
      <c r="EQ95">
        <f t="shared" si="172"/>
        <v>0</v>
      </c>
    </row>
    <row r="96" spans="1:147" x14ac:dyDescent="0.25">
      <c r="A96" s="12" t="s">
        <v>134</v>
      </c>
      <c r="B96" s="17">
        <f t="shared" si="117"/>
        <v>7</v>
      </c>
      <c r="C96" s="14">
        <v>693</v>
      </c>
      <c r="D96" s="14" t="s">
        <v>94</v>
      </c>
      <c r="E96" s="3"/>
      <c r="F96" s="3" t="s">
        <v>0</v>
      </c>
      <c r="G96" s="3">
        <v>2</v>
      </c>
      <c r="H96" s="3">
        <v>2013</v>
      </c>
      <c r="I96" s="3" t="s">
        <v>92</v>
      </c>
      <c r="J96" s="5">
        <v>0.5</v>
      </c>
      <c r="K96" s="3">
        <v>0.63000000000000012</v>
      </c>
      <c r="L96" s="3">
        <v>2</v>
      </c>
      <c r="M96" s="26">
        <f t="shared" si="120"/>
        <v>0.56500000000000006</v>
      </c>
      <c r="N96" s="26">
        <f t="shared" si="118"/>
        <v>1.04</v>
      </c>
      <c r="O96" s="20">
        <v>3</v>
      </c>
      <c r="P96" s="24" t="s">
        <v>145</v>
      </c>
      <c r="Q96" s="5">
        <v>0.57000000000000006</v>
      </c>
      <c r="R96" s="3">
        <v>0.81</v>
      </c>
      <c r="S96" s="5">
        <v>0.65000000000000013</v>
      </c>
      <c r="T96" s="3">
        <v>1</v>
      </c>
      <c r="U96" s="5">
        <v>0.77</v>
      </c>
      <c r="V96" s="3">
        <v>1.08</v>
      </c>
      <c r="W96" s="5">
        <v>0.82000000000000006</v>
      </c>
      <c r="X96" s="3">
        <v>1.1400000000000001</v>
      </c>
      <c r="Y96" s="5"/>
      <c r="Z96" s="3"/>
      <c r="AA96" s="5"/>
      <c r="AB96" s="3"/>
      <c r="AC96" s="5"/>
      <c r="AD96" s="3"/>
      <c r="AE96" s="5"/>
      <c r="AF96" s="3"/>
      <c r="AG96" s="5"/>
      <c r="AH96" s="3"/>
      <c r="AI96" s="5">
        <v>0.88000000000000012</v>
      </c>
      <c r="AJ96" s="3">
        <v>1.2</v>
      </c>
      <c r="AK96" s="9">
        <f t="shared" si="173"/>
        <v>0</v>
      </c>
      <c r="AL96" s="9">
        <f t="shared" si="174"/>
        <v>0</v>
      </c>
      <c r="AM96" s="9">
        <f t="shared" si="175"/>
        <v>0</v>
      </c>
      <c r="AN96" s="9">
        <f t="shared" si="176"/>
        <v>0.69000000000000006</v>
      </c>
      <c r="AO96" s="9">
        <f t="shared" si="177"/>
        <v>0.82500000000000007</v>
      </c>
      <c r="AP96" s="9">
        <f t="shared" si="178"/>
        <v>0.92500000000000004</v>
      </c>
      <c r="AQ96" s="9">
        <f t="shared" si="179"/>
        <v>0.98000000000000009</v>
      </c>
      <c r="AR96" s="9">
        <f t="shared" si="180"/>
        <v>0</v>
      </c>
      <c r="AS96" s="9">
        <f t="shared" si="181"/>
        <v>0</v>
      </c>
      <c r="AT96" s="9">
        <f t="shared" si="182"/>
        <v>0</v>
      </c>
      <c r="AU96" s="9">
        <f t="shared" si="183"/>
        <v>0</v>
      </c>
      <c r="AV96" s="7">
        <f>IF($N96&gt;0,$C96*AK96/$N96,0)</f>
        <v>0</v>
      </c>
      <c r="AW96" s="7">
        <f>IF($N96&gt;0,$C96*AL96/$N96,0)</f>
        <v>0</v>
      </c>
      <c r="AX96" s="7">
        <f>IF($N96&gt;0,$C96*AM96/$N96,0)</f>
        <v>0</v>
      </c>
      <c r="AY96" s="7">
        <f>IF($N96&gt;0,$C96*AN96/$N96,0)</f>
        <v>459.77884615384613</v>
      </c>
      <c r="AZ96" s="7">
        <f>IF($N96&gt;0,$C96*AO96/$N96,0)</f>
        <v>549.73557692307691</v>
      </c>
      <c r="BA96" s="7">
        <f>IF($N96&gt;0,$C96*AP96/$N96,0)</f>
        <v>616.37019230769226</v>
      </c>
      <c r="BB96" s="7">
        <f>IF($N96&gt;0,$C96*AQ96/$N96,0)</f>
        <v>653.01923076923083</v>
      </c>
      <c r="BC96" s="7">
        <f>IF($N96&gt;0,$C96*AR96/$N96,0)</f>
        <v>0</v>
      </c>
      <c r="BD96" s="7">
        <f>IF($N96&gt;0,$C96*AS96/$N96,0)</f>
        <v>0</v>
      </c>
      <c r="BE96" s="7">
        <f>IF($N96&gt;0,$C96*AT96/$N96,0)</f>
        <v>0</v>
      </c>
      <c r="BF96" s="7">
        <f>IF($N96&gt;0,$C96*AU96/$N96,0)</f>
        <v>0</v>
      </c>
      <c r="BG96" s="11">
        <f t="shared" si="190"/>
        <v>0</v>
      </c>
      <c r="BH96" s="11">
        <f t="shared" si="191"/>
        <v>0</v>
      </c>
      <c r="BI96" s="11">
        <f t="shared" si="192"/>
        <v>0</v>
      </c>
      <c r="BJ96" s="11">
        <f t="shared" si="193"/>
        <v>0.19565217391304349</v>
      </c>
      <c r="BK96" s="11">
        <f t="shared" si="194"/>
        <v>0.12121212121212117</v>
      </c>
      <c r="BL96" s="11">
        <f t="shared" si="195"/>
        <v>5.9459459459459636E-2</v>
      </c>
      <c r="BM96" s="11">
        <f t="shared" si="196"/>
        <v>0</v>
      </c>
      <c r="BN96" s="11">
        <f t="shared" si="197"/>
        <v>0</v>
      </c>
      <c r="BO96" s="11">
        <f t="shared" si="198"/>
        <v>0</v>
      </c>
      <c r="BP96" s="11">
        <f t="shared" si="199"/>
        <v>0</v>
      </c>
      <c r="BQ96" s="30">
        <f t="shared" si="121"/>
        <v>0</v>
      </c>
      <c r="BR96" s="30">
        <f t="shared" si="122"/>
        <v>0</v>
      </c>
      <c r="BS96" s="30">
        <f t="shared" si="123"/>
        <v>0</v>
      </c>
      <c r="BT96" s="30">
        <f t="shared" si="124"/>
        <v>0</v>
      </c>
      <c r="BU96" s="30">
        <f t="shared" si="125"/>
        <v>0</v>
      </c>
      <c r="BV96" s="30">
        <f t="shared" si="126"/>
        <v>0</v>
      </c>
      <c r="BW96" s="30">
        <f t="shared" si="127"/>
        <v>0</v>
      </c>
      <c r="BX96" s="30">
        <f t="shared" si="128"/>
        <v>0</v>
      </c>
      <c r="BY96" s="30">
        <f t="shared" si="129"/>
        <v>0</v>
      </c>
      <c r="BZ96" s="30">
        <f t="shared" si="130"/>
        <v>459.77884615384613</v>
      </c>
      <c r="CA96" s="30">
        <f t="shared" si="131"/>
        <v>549.73557692307691</v>
      </c>
      <c r="CB96" s="30">
        <f t="shared" si="132"/>
        <v>616.37019230769226</v>
      </c>
      <c r="CC96" s="30">
        <f t="shared" si="133"/>
        <v>653.01923076923083</v>
      </c>
      <c r="CD96" s="28">
        <f t="shared" si="134"/>
        <v>0</v>
      </c>
      <c r="CE96" s="28">
        <f t="shared" si="135"/>
        <v>0</v>
      </c>
      <c r="CF96" s="28">
        <f t="shared" si="136"/>
        <v>0</v>
      </c>
      <c r="CG96" s="28">
        <f t="shared" si="137"/>
        <v>0</v>
      </c>
      <c r="CH96" s="28">
        <f t="shared" si="138"/>
        <v>0</v>
      </c>
      <c r="CI96" s="28">
        <f t="shared" si="139"/>
        <v>0</v>
      </c>
      <c r="CJ96" s="28">
        <f t="shared" si="140"/>
        <v>0</v>
      </c>
      <c r="CK96" s="28">
        <f t="shared" si="141"/>
        <v>0</v>
      </c>
      <c r="CL96" s="28">
        <f t="shared" si="142"/>
        <v>0</v>
      </c>
      <c r="CM96" s="28">
        <f t="shared" si="143"/>
        <v>0.19565217391304349</v>
      </c>
      <c r="CN96" s="28">
        <f t="shared" si="144"/>
        <v>0.12121212121212117</v>
      </c>
      <c r="CO96" s="28">
        <f t="shared" si="145"/>
        <v>5.9459459459459636E-2</v>
      </c>
      <c r="CQ96" s="36">
        <f t="shared" si="146"/>
        <v>0</v>
      </c>
      <c r="CR96" s="37">
        <v>2001</v>
      </c>
      <c r="CS96" s="33">
        <f t="shared" si="147"/>
        <v>0</v>
      </c>
      <c r="CT96" s="36">
        <f t="shared" si="148"/>
        <v>0</v>
      </c>
      <c r="CU96" s="37">
        <v>2002</v>
      </c>
      <c r="CV96" s="33">
        <f t="shared" si="149"/>
        <v>0</v>
      </c>
      <c r="CW96" s="36">
        <f t="shared" si="150"/>
        <v>0</v>
      </c>
      <c r="CX96" s="37">
        <v>2003</v>
      </c>
      <c r="CY96" s="33">
        <f t="shared" si="151"/>
        <v>0</v>
      </c>
      <c r="CZ96" s="36">
        <f t="shared" si="152"/>
        <v>0</v>
      </c>
      <c r="DA96" s="37">
        <v>2004</v>
      </c>
      <c r="DB96" s="33">
        <f t="shared" si="153"/>
        <v>0</v>
      </c>
      <c r="DC96" s="36">
        <f t="shared" si="154"/>
        <v>0</v>
      </c>
      <c r="DD96" s="37">
        <v>2005</v>
      </c>
      <c r="DE96" s="33">
        <f t="shared" si="155"/>
        <v>0</v>
      </c>
      <c r="DF96" s="36">
        <f t="shared" si="156"/>
        <v>0</v>
      </c>
      <c r="DG96" s="37">
        <v>2006</v>
      </c>
      <c r="DH96" s="33">
        <f t="shared" si="157"/>
        <v>0</v>
      </c>
      <c r="DI96" s="36">
        <f t="shared" si="158"/>
        <v>0</v>
      </c>
      <c r="DJ96" s="37">
        <v>2007</v>
      </c>
      <c r="DK96" s="33">
        <f t="shared" si="159"/>
        <v>0</v>
      </c>
      <c r="DL96" s="36">
        <f t="shared" si="160"/>
        <v>0</v>
      </c>
      <c r="DM96" s="37">
        <v>2008</v>
      </c>
      <c r="DN96" s="33">
        <f t="shared" si="161"/>
        <v>0</v>
      </c>
      <c r="DO96" s="36">
        <f t="shared" si="162"/>
        <v>0</v>
      </c>
      <c r="DP96" s="37">
        <v>2009</v>
      </c>
      <c r="DQ96" s="33">
        <f t="shared" si="163"/>
        <v>0</v>
      </c>
      <c r="DR96" s="36">
        <f t="shared" si="164"/>
        <v>0.19565217391304349</v>
      </c>
      <c r="DS96" s="37">
        <v>2010</v>
      </c>
      <c r="DT96" s="33">
        <f t="shared" si="165"/>
        <v>5</v>
      </c>
      <c r="DU96" s="36">
        <f t="shared" si="166"/>
        <v>0.12121212121212117</v>
      </c>
      <c r="DV96" s="37">
        <v>2011</v>
      </c>
      <c r="DW96" s="33">
        <f t="shared" si="167"/>
        <v>6</v>
      </c>
      <c r="DX96" s="36">
        <f t="shared" si="168"/>
        <v>5.9459459459459636E-2</v>
      </c>
      <c r="DY96" s="37">
        <v>2012</v>
      </c>
      <c r="DZ96" s="33">
        <f t="shared" si="169"/>
        <v>7</v>
      </c>
      <c r="EA96" s="34"/>
      <c r="EB96" s="32">
        <f>B96</f>
        <v>7</v>
      </c>
      <c r="EC96" s="32" t="str">
        <f>D96</f>
        <v>m</v>
      </c>
      <c r="ED96" s="32" t="str">
        <f>F96</f>
        <v>LR</v>
      </c>
      <c r="EE96" s="34"/>
      <c r="EF96" s="32">
        <f>B96</f>
        <v>7</v>
      </c>
      <c r="EG96" s="32">
        <f t="shared" si="184"/>
        <v>2</v>
      </c>
      <c r="EH96" s="32">
        <f t="shared" si="185"/>
        <v>2</v>
      </c>
      <c r="EL96" s="12">
        <f t="shared" si="186"/>
        <v>7</v>
      </c>
      <c r="EM96" s="12">
        <f t="shared" si="187"/>
        <v>2</v>
      </c>
      <c r="EN96" s="12">
        <f t="shared" si="188"/>
        <v>2</v>
      </c>
      <c r="EO96">
        <f t="shared" si="170"/>
        <v>0</v>
      </c>
      <c r="EP96">
        <f t="shared" si="171"/>
        <v>2001</v>
      </c>
      <c r="EQ96">
        <f t="shared" si="172"/>
        <v>0</v>
      </c>
    </row>
    <row r="97" spans="1:147" x14ac:dyDescent="0.25">
      <c r="A97" s="12" t="s">
        <v>135</v>
      </c>
      <c r="B97" s="17">
        <f t="shared" si="117"/>
        <v>7</v>
      </c>
      <c r="C97" s="14">
        <v>701</v>
      </c>
      <c r="D97" s="14" t="s">
        <v>94</v>
      </c>
      <c r="E97" s="3"/>
      <c r="F97" s="3" t="s">
        <v>0</v>
      </c>
      <c r="G97" s="3">
        <v>2</v>
      </c>
      <c r="H97" s="3">
        <v>2013</v>
      </c>
      <c r="I97" s="3" t="s">
        <v>92</v>
      </c>
      <c r="J97" s="5">
        <v>0.49000000000000005</v>
      </c>
      <c r="K97" s="3">
        <v>0.64000000000000012</v>
      </c>
      <c r="L97" s="3"/>
      <c r="M97" s="26">
        <f t="shared" si="120"/>
        <v>0.56500000000000006</v>
      </c>
      <c r="N97" s="26">
        <f t="shared" si="118"/>
        <v>0.93500000000000005</v>
      </c>
      <c r="O97" s="20">
        <v>3</v>
      </c>
      <c r="P97" s="24"/>
      <c r="Q97" s="5">
        <v>0.55000000000000004</v>
      </c>
      <c r="R97" s="3">
        <v>0.68000000000000016</v>
      </c>
      <c r="S97" s="5">
        <v>0.68000000000000016</v>
      </c>
      <c r="T97" s="3">
        <v>0.81</v>
      </c>
      <c r="U97" s="5">
        <v>0.7400000000000001</v>
      </c>
      <c r="V97" s="3">
        <v>0.96000000000000008</v>
      </c>
      <c r="W97" s="5">
        <v>0.76000000000000012</v>
      </c>
      <c r="X97" s="3">
        <v>1.01</v>
      </c>
      <c r="Y97" s="5"/>
      <c r="Z97" s="3"/>
      <c r="AA97" s="5"/>
      <c r="AB97" s="3"/>
      <c r="AC97" s="5"/>
      <c r="AD97" s="3"/>
      <c r="AE97" s="5"/>
      <c r="AF97" s="3"/>
      <c r="AG97" s="5"/>
      <c r="AH97" s="3"/>
      <c r="AI97" s="5">
        <v>0.8</v>
      </c>
      <c r="AJ97" s="3">
        <v>1.07</v>
      </c>
      <c r="AK97" s="9">
        <f t="shared" si="173"/>
        <v>0</v>
      </c>
      <c r="AL97" s="9">
        <f t="shared" si="174"/>
        <v>0</v>
      </c>
      <c r="AM97" s="9">
        <f t="shared" si="175"/>
        <v>0</v>
      </c>
      <c r="AN97" s="9">
        <f t="shared" si="176"/>
        <v>0.6150000000000001</v>
      </c>
      <c r="AO97" s="9">
        <f t="shared" si="177"/>
        <v>0.74500000000000011</v>
      </c>
      <c r="AP97" s="9">
        <f t="shared" si="178"/>
        <v>0.85000000000000009</v>
      </c>
      <c r="AQ97" s="9">
        <f t="shared" si="179"/>
        <v>0.88500000000000001</v>
      </c>
      <c r="AR97" s="9">
        <f t="shared" si="180"/>
        <v>0</v>
      </c>
      <c r="AS97" s="9">
        <f t="shared" si="181"/>
        <v>0</v>
      </c>
      <c r="AT97" s="9">
        <f t="shared" si="182"/>
        <v>0</v>
      </c>
      <c r="AU97" s="9">
        <f t="shared" si="183"/>
        <v>0</v>
      </c>
      <c r="AV97" s="7">
        <f>IF($N97&gt;0,$C97*AK97/$N97,0)</f>
        <v>0</v>
      </c>
      <c r="AW97" s="7">
        <f>IF($N97&gt;0,$C97*AL97/$N97,0)</f>
        <v>0</v>
      </c>
      <c r="AX97" s="7">
        <f>IF($N97&gt;0,$C97*AM97/$N97,0)</f>
        <v>0</v>
      </c>
      <c r="AY97" s="7">
        <f>IF($N97&gt;0,$C97*AN97/$N97,0)</f>
        <v>461.08556149732624</v>
      </c>
      <c r="AZ97" s="7">
        <f>IF($N97&gt;0,$C97*AO97/$N97,0)</f>
        <v>558.5508021390375</v>
      </c>
      <c r="BA97" s="7">
        <f>IF($N97&gt;0,$C97*AP97/$N97,0)</f>
        <v>637.27272727272725</v>
      </c>
      <c r="BB97" s="7">
        <f>IF($N97&gt;0,$C97*AQ97/$N97,0)</f>
        <v>663.51336898395721</v>
      </c>
      <c r="BC97" s="7">
        <f>IF($N97&gt;0,$C97*AR97/$N97,0)</f>
        <v>0</v>
      </c>
      <c r="BD97" s="7">
        <f>IF($N97&gt;0,$C97*AS97/$N97,0)</f>
        <v>0</v>
      </c>
      <c r="BE97" s="7">
        <f>IF($N97&gt;0,$C97*AT97/$N97,0)</f>
        <v>0</v>
      </c>
      <c r="BF97" s="7">
        <f>IF($N97&gt;0,$C97*AU97/$N97,0)</f>
        <v>0</v>
      </c>
      <c r="BG97" s="11">
        <f t="shared" si="190"/>
        <v>0</v>
      </c>
      <c r="BH97" s="11">
        <f t="shared" si="191"/>
        <v>0</v>
      </c>
      <c r="BI97" s="11">
        <f t="shared" si="192"/>
        <v>0</v>
      </c>
      <c r="BJ97" s="11">
        <f t="shared" si="193"/>
        <v>0.21138211382113825</v>
      </c>
      <c r="BK97" s="11">
        <f t="shared" si="194"/>
        <v>0.14093959731543607</v>
      </c>
      <c r="BL97" s="11">
        <f t="shared" si="195"/>
        <v>4.1176470588235307E-2</v>
      </c>
      <c r="BM97" s="11">
        <f t="shared" si="196"/>
        <v>0</v>
      </c>
      <c r="BN97" s="11">
        <f t="shared" si="197"/>
        <v>0</v>
      </c>
      <c r="BO97" s="11">
        <f t="shared" si="198"/>
        <v>0</v>
      </c>
      <c r="BP97" s="11">
        <f t="shared" si="199"/>
        <v>0</v>
      </c>
      <c r="BQ97" s="30">
        <f t="shared" si="121"/>
        <v>0</v>
      </c>
      <c r="BR97" s="30">
        <f t="shared" si="122"/>
        <v>0</v>
      </c>
      <c r="BS97" s="30">
        <f t="shared" si="123"/>
        <v>0</v>
      </c>
      <c r="BT97" s="30">
        <f t="shared" si="124"/>
        <v>0</v>
      </c>
      <c r="BU97" s="30">
        <f t="shared" si="125"/>
        <v>0</v>
      </c>
      <c r="BV97" s="30">
        <f t="shared" si="126"/>
        <v>0</v>
      </c>
      <c r="BW97" s="30">
        <f t="shared" si="127"/>
        <v>0</v>
      </c>
      <c r="BX97" s="30">
        <f t="shared" si="128"/>
        <v>0</v>
      </c>
      <c r="BY97" s="30">
        <f t="shared" si="129"/>
        <v>0</v>
      </c>
      <c r="BZ97" s="30">
        <f t="shared" si="130"/>
        <v>461.08556149732624</v>
      </c>
      <c r="CA97" s="30">
        <f t="shared" si="131"/>
        <v>558.5508021390375</v>
      </c>
      <c r="CB97" s="30">
        <f t="shared" si="132"/>
        <v>637.27272727272725</v>
      </c>
      <c r="CC97" s="30">
        <f t="shared" si="133"/>
        <v>663.51336898395721</v>
      </c>
      <c r="CD97" s="28">
        <f t="shared" si="134"/>
        <v>0</v>
      </c>
      <c r="CE97" s="28">
        <f t="shared" si="135"/>
        <v>0</v>
      </c>
      <c r="CF97" s="28">
        <f t="shared" si="136"/>
        <v>0</v>
      </c>
      <c r="CG97" s="28">
        <f t="shared" si="137"/>
        <v>0</v>
      </c>
      <c r="CH97" s="28">
        <f t="shared" si="138"/>
        <v>0</v>
      </c>
      <c r="CI97" s="28">
        <f t="shared" si="139"/>
        <v>0</v>
      </c>
      <c r="CJ97" s="28">
        <f t="shared" si="140"/>
        <v>0</v>
      </c>
      <c r="CK97" s="28">
        <f t="shared" si="141"/>
        <v>0</v>
      </c>
      <c r="CL97" s="28">
        <f t="shared" si="142"/>
        <v>0</v>
      </c>
      <c r="CM97" s="28">
        <f t="shared" si="143"/>
        <v>0.21138211382113825</v>
      </c>
      <c r="CN97" s="28">
        <f t="shared" si="144"/>
        <v>0.14093959731543607</v>
      </c>
      <c r="CO97" s="28">
        <f t="shared" si="145"/>
        <v>4.1176470588235307E-2</v>
      </c>
      <c r="CQ97" s="36">
        <f t="shared" si="146"/>
        <v>0</v>
      </c>
      <c r="CR97" s="37">
        <v>2001</v>
      </c>
      <c r="CS97" s="33">
        <f t="shared" si="147"/>
        <v>0</v>
      </c>
      <c r="CT97" s="36">
        <f t="shared" si="148"/>
        <v>0</v>
      </c>
      <c r="CU97" s="37">
        <v>2002</v>
      </c>
      <c r="CV97" s="33">
        <f t="shared" si="149"/>
        <v>0</v>
      </c>
      <c r="CW97" s="36">
        <f t="shared" si="150"/>
        <v>0</v>
      </c>
      <c r="CX97" s="37">
        <v>2003</v>
      </c>
      <c r="CY97" s="33">
        <f t="shared" si="151"/>
        <v>0</v>
      </c>
      <c r="CZ97" s="36">
        <f t="shared" si="152"/>
        <v>0</v>
      </c>
      <c r="DA97" s="37">
        <v>2004</v>
      </c>
      <c r="DB97" s="33">
        <f t="shared" si="153"/>
        <v>0</v>
      </c>
      <c r="DC97" s="36">
        <f t="shared" si="154"/>
        <v>0</v>
      </c>
      <c r="DD97" s="37">
        <v>2005</v>
      </c>
      <c r="DE97" s="33">
        <f t="shared" si="155"/>
        <v>0</v>
      </c>
      <c r="DF97" s="36">
        <f t="shared" si="156"/>
        <v>0</v>
      </c>
      <c r="DG97" s="37">
        <v>2006</v>
      </c>
      <c r="DH97" s="33">
        <f t="shared" si="157"/>
        <v>0</v>
      </c>
      <c r="DI97" s="36">
        <f t="shared" si="158"/>
        <v>0</v>
      </c>
      <c r="DJ97" s="37">
        <v>2007</v>
      </c>
      <c r="DK97" s="33">
        <f t="shared" si="159"/>
        <v>0</v>
      </c>
      <c r="DL97" s="36">
        <f t="shared" si="160"/>
        <v>0</v>
      </c>
      <c r="DM97" s="37">
        <v>2008</v>
      </c>
      <c r="DN97" s="33">
        <f t="shared" si="161"/>
        <v>0</v>
      </c>
      <c r="DO97" s="36">
        <f t="shared" si="162"/>
        <v>0</v>
      </c>
      <c r="DP97" s="37">
        <v>2009</v>
      </c>
      <c r="DQ97" s="33">
        <f t="shared" si="163"/>
        <v>0</v>
      </c>
      <c r="DR97" s="36">
        <f t="shared" si="164"/>
        <v>0.21138211382113825</v>
      </c>
      <c r="DS97" s="37">
        <v>2010</v>
      </c>
      <c r="DT97" s="33">
        <f t="shared" si="165"/>
        <v>5</v>
      </c>
      <c r="DU97" s="36">
        <f t="shared" si="166"/>
        <v>0.14093959731543607</v>
      </c>
      <c r="DV97" s="37">
        <v>2011</v>
      </c>
      <c r="DW97" s="33">
        <f t="shared" si="167"/>
        <v>6</v>
      </c>
      <c r="DX97" s="36">
        <f t="shared" si="168"/>
        <v>4.1176470588235307E-2</v>
      </c>
      <c r="DY97" s="37">
        <v>2012</v>
      </c>
      <c r="DZ97" s="33">
        <f t="shared" si="169"/>
        <v>7</v>
      </c>
      <c r="EA97" s="34"/>
      <c r="EB97" s="32">
        <f>B97</f>
        <v>7</v>
      </c>
      <c r="EC97" s="32" t="str">
        <f>D97</f>
        <v>m</v>
      </c>
      <c r="ED97" s="32" t="str">
        <f>F97</f>
        <v>LR</v>
      </c>
      <c r="EE97" s="34"/>
      <c r="EF97" s="32">
        <f>B97</f>
        <v>7</v>
      </c>
      <c r="EG97" s="32">
        <f t="shared" si="184"/>
        <v>2</v>
      </c>
      <c r="EH97" s="32">
        <f t="shared" si="185"/>
        <v>2</v>
      </c>
      <c r="EL97" s="12">
        <f t="shared" si="186"/>
        <v>7</v>
      </c>
      <c r="EM97" s="12">
        <f t="shared" si="187"/>
        <v>2</v>
      </c>
      <c r="EN97" s="12">
        <f t="shared" si="188"/>
        <v>2</v>
      </c>
      <c r="EO97">
        <f t="shared" si="170"/>
        <v>0</v>
      </c>
      <c r="EP97">
        <f t="shared" si="171"/>
        <v>2001</v>
      </c>
      <c r="EQ97">
        <f t="shared" si="172"/>
        <v>0</v>
      </c>
    </row>
    <row r="98" spans="1:147" x14ac:dyDescent="0.25">
      <c r="A98" s="12" t="s">
        <v>136</v>
      </c>
      <c r="B98" s="17">
        <f t="shared" si="117"/>
        <v>7</v>
      </c>
      <c r="C98" s="14">
        <v>730</v>
      </c>
      <c r="D98" s="14" t="s">
        <v>94</v>
      </c>
      <c r="E98" s="3"/>
      <c r="F98" s="3" t="s">
        <v>0</v>
      </c>
      <c r="G98" s="3">
        <v>2</v>
      </c>
      <c r="H98" s="3">
        <v>2013</v>
      </c>
      <c r="I98" s="3" t="s">
        <v>92</v>
      </c>
      <c r="J98" s="5">
        <v>0.53</v>
      </c>
      <c r="K98" s="3">
        <v>0.60000000000000009</v>
      </c>
      <c r="L98" s="3"/>
      <c r="M98" s="26">
        <f t="shared" ref="M98:M105" si="200">(J98+K98)/2</f>
        <v>0.56500000000000006</v>
      </c>
      <c r="N98" s="26">
        <f t="shared" si="118"/>
        <v>0.89000000000000012</v>
      </c>
      <c r="O98" s="20">
        <v>3</v>
      </c>
      <c r="P98" s="24"/>
      <c r="Q98" s="5">
        <v>0.59000000000000008</v>
      </c>
      <c r="R98" s="3">
        <v>0.70000000000000007</v>
      </c>
      <c r="S98" s="5">
        <v>0.67000000000000015</v>
      </c>
      <c r="T98" s="3">
        <v>0.84000000000000008</v>
      </c>
      <c r="U98" s="5">
        <v>0.70000000000000007</v>
      </c>
      <c r="V98" s="3">
        <v>0.89000000000000012</v>
      </c>
      <c r="W98" s="5">
        <v>0.73000000000000009</v>
      </c>
      <c r="X98" s="3">
        <v>0.98</v>
      </c>
      <c r="Y98" s="5"/>
      <c r="Z98" s="3"/>
      <c r="AA98" s="5"/>
      <c r="AB98" s="3"/>
      <c r="AC98" s="5"/>
      <c r="AD98" s="3"/>
      <c r="AE98" s="5"/>
      <c r="AF98" s="3"/>
      <c r="AG98" s="5"/>
      <c r="AH98" s="3"/>
      <c r="AI98" s="5">
        <v>0.76000000000000012</v>
      </c>
      <c r="AJ98" s="3">
        <v>1.02</v>
      </c>
      <c r="AK98" s="9">
        <f t="shared" si="173"/>
        <v>0</v>
      </c>
      <c r="AL98" s="9">
        <f t="shared" si="174"/>
        <v>0</v>
      </c>
      <c r="AM98" s="9">
        <f t="shared" si="175"/>
        <v>0</v>
      </c>
      <c r="AN98" s="9">
        <f t="shared" si="176"/>
        <v>0.64500000000000002</v>
      </c>
      <c r="AO98" s="9">
        <f t="shared" si="177"/>
        <v>0.75500000000000012</v>
      </c>
      <c r="AP98" s="9">
        <f t="shared" si="178"/>
        <v>0.79500000000000015</v>
      </c>
      <c r="AQ98" s="9">
        <f t="shared" si="179"/>
        <v>0.85499999999999998</v>
      </c>
      <c r="AR98" s="9">
        <f t="shared" si="180"/>
        <v>0</v>
      </c>
      <c r="AS98" s="9">
        <f t="shared" si="181"/>
        <v>0</v>
      </c>
      <c r="AT98" s="9">
        <f t="shared" si="182"/>
        <v>0</v>
      </c>
      <c r="AU98" s="9">
        <f t="shared" si="183"/>
        <v>0</v>
      </c>
      <c r="AV98" s="7">
        <f>IF($N98&gt;0,$C98*AK98/$N98,0)</f>
        <v>0</v>
      </c>
      <c r="AW98" s="7">
        <f>IF($N98&gt;0,$C98*AL98/$N98,0)</f>
        <v>0</v>
      </c>
      <c r="AX98" s="7">
        <f>IF($N98&gt;0,$C98*AM98/$N98,0)</f>
        <v>0</v>
      </c>
      <c r="AY98" s="7">
        <f>IF($N98&gt;0,$C98*AN98/$N98,0)</f>
        <v>529.04494382022472</v>
      </c>
      <c r="AZ98" s="7">
        <f>IF($N98&gt;0,$C98*AO98/$N98,0)</f>
        <v>619.2696629213483</v>
      </c>
      <c r="BA98" s="7">
        <f>IF($N98&gt;0,$C98*AP98/$N98,0)</f>
        <v>652.07865168539331</v>
      </c>
      <c r="BB98" s="7">
        <f>IF($N98&gt;0,$C98*AQ98/$N98,0)</f>
        <v>701.29213483146054</v>
      </c>
      <c r="BC98" s="7">
        <f>IF($N98&gt;0,$C98*AR98/$N98,0)</f>
        <v>0</v>
      </c>
      <c r="BD98" s="7">
        <f>IF($N98&gt;0,$C98*AS98/$N98,0)</f>
        <v>0</v>
      </c>
      <c r="BE98" s="7">
        <f>IF($N98&gt;0,$C98*AT98/$N98,0)</f>
        <v>0</v>
      </c>
      <c r="BF98" s="7">
        <f>IF($N98&gt;0,$C98*AU98/$N98,0)</f>
        <v>0</v>
      </c>
      <c r="BG98" s="11">
        <f t="shared" si="190"/>
        <v>0</v>
      </c>
      <c r="BH98" s="11">
        <f t="shared" si="191"/>
        <v>0</v>
      </c>
      <c r="BI98" s="11">
        <f t="shared" si="192"/>
        <v>0</v>
      </c>
      <c r="BJ98" s="11">
        <f t="shared" si="193"/>
        <v>0.1705426356589147</v>
      </c>
      <c r="BK98" s="11">
        <f t="shared" si="194"/>
        <v>5.2980132450331237E-2</v>
      </c>
      <c r="BL98" s="11">
        <f t="shared" si="195"/>
        <v>7.5471698113207267E-2</v>
      </c>
      <c r="BM98" s="11">
        <f t="shared" si="196"/>
        <v>0</v>
      </c>
      <c r="BN98" s="11">
        <f t="shared" si="197"/>
        <v>0</v>
      </c>
      <c r="BO98" s="11">
        <f t="shared" si="198"/>
        <v>0</v>
      </c>
      <c r="BP98" s="11">
        <f t="shared" si="199"/>
        <v>0</v>
      </c>
      <c r="BQ98" s="30">
        <f t="shared" ref="BQ98:BQ105" si="201">IF(($H98-$B98)=1996,AZ98,0)+IF(($H98-$B98)=1996,AY98,0)+IF(($H98-$B98)=1998,AX98,0)+IF(($H98-$B98)=1999,AW98,0)+IF(($H98-$B98)=2000,AV98,0)</f>
        <v>0</v>
      </c>
      <c r="BR98" s="30">
        <f t="shared" ref="BR98:BR105" si="202">IF(($H98-$B98)=1996,BA98,0)+IF(($H98-$B98)=1996,AZ98,0)+IF(($H98-$B98)=1998,AY98,0)+IF(($H98-$B98)=1999,AX98,0)+IF(($H98-$B98)=2000,AW98,0)+IF(($H98-$B98)=2001,AV98,0)</f>
        <v>0</v>
      </c>
      <c r="BS98" s="30">
        <f t="shared" ref="BS98:BS105" si="203">IF(($H98-$B98)=1996,BB98,0)+IF(($H98-$B98)=1996,BA98,0)+IF(($H98-$B98)=1998,AZ98,0)+IF(($H98-$B98)=1999,AY98,0)+IF(($H98-$B98)=2000,AX98,0)+IF(($H98-$B98)=2001,AW98,0)+IF(($H98-$B98)=2002,AV98,0)</f>
        <v>0</v>
      </c>
      <c r="BT98" s="30">
        <f t="shared" ref="BT98:BT105" si="204">IF(($H98-$B98)=1996,BC98,0)+IF(($H98-$B98)=1996,BB98,0)+IF(($H98-$B98)=1998,BA98,0)+IF(($H98-$B98)=1999,AZ98,0)+IF(($H98-$B98)=2000,AY98,0)+IF(($H98-$B98)=2001,AX98,0)+IF(($H98-$B98)=2002,AW98,0)+IF(($H98-$B98)=2003,AV98,0)</f>
        <v>0</v>
      </c>
      <c r="BU98" s="30">
        <f t="shared" ref="BU98:BU105" si="205">IF(($H98-$B98)=1996,BD98,0)+IF(($H98-$B98)=1996,BC98,0)+IF(($H98-$B98)=1998,BB98,0)+IF(($H98-$B98)=1999,BA98,0)+IF(($H98-$B98)=2000,AZ98,0)+IF(($H98-$B98)=2001,AY98,0)+IF(($H98-$B98)=2002,AX98,0)+IF(($H98-$B98)=2003,AW98,0)+IF(($H98-$B98)=2004,AV98,0)</f>
        <v>0</v>
      </c>
      <c r="BV98" s="30">
        <f t="shared" ref="BV98:BV105" si="206">IF(($H98-$B98)=1996,BE98,0)+IF(($H98-$B98)=1996,BD98,0)+IF(($H98-$B98)=1998,BC98,0)+IF(($H98-$B98)=1999,BB98,0)+IF(($H98-$B98)=2000,BA98,0)+IF(($H98-$B98)=2001,AZ98,0)+IF(($H98-$B98)=2002,AY98,0)+IF(($H98-$B98)=2003,AX98,0)+IF(($H98-$B98)=2004,AW98,0)+IF(($H98-$B98)=2005,AV98,0)</f>
        <v>0</v>
      </c>
      <c r="BW98" s="30">
        <f t="shared" ref="BW98:BW105" si="207">IF(($H98-$B98)=1996,BF98,0)+IF(($H98-$B98)=1996,BE98,0)+IF(($H98-$B98)=1998,BD98,0)+IF(($H98-$B98)=1999,BC98,0)+IF(($H98-$B98)=2000,BB98,0)+IF(($H98-$B98)=2001,BA98,0)+IF(($H98-$B98)=2002,AZ98,0)+IF(($H98-$B98)=2003,AY98,0)+IF(($H98-$B98)=2004,AX98,0)+IF(($H98-$B98)=2005,AW98,0)+IF(($H98-$B98)=2006,AV98,0)</f>
        <v>0</v>
      </c>
      <c r="BX98" s="30">
        <f t="shared" ref="BX98:BX105" si="208">IF(($H98-$B98)=1996,BF98,0)+IF(($H98-$B98)=1998,BE98,0)+IF(($H98-$B98)=1999,BD98,0)+IF(($H98-$B98)=2000,BC98,0)+IF(($H98-$B98)=2001,BB98,0)+IF(($H98-$B98)=2002,BA98,0)+IF(($H98-$B98)=2003,AZ98,0)+IF(($H98-$B98)=2004,AY98,0)+IF(($H98-$B98)=2005,AX98,0)+IF(($H98-$B98)=2006,AW98,0)+IF(($H98-$B98)=2007,AV98,0)</f>
        <v>0</v>
      </c>
      <c r="BY98" s="30">
        <f t="shared" ref="BY98:BY105" si="209">IF(($H98-$B98)=1998,BF98,0)+IF(($H98-$B98)=1999,BE98,0)+IF(($H98-$B98)=2000,BD98,0)+IF(($H98-$B98)=2001,BC98,0)+IF(($H98-$B98)=2002,BB98,0)+IF(($H98-$B98)=2003,BA98,0)+IF(($H98-$B98)=2004,AZ98,0)+IF(($H98-$B98)=2005,AY98,0)+IF(($H98-$B98)=2006,AX98,0)+IF(($H98-$B98)=2007,AW98,0)+IF(($H98-$B98)=2008,AV98,0)</f>
        <v>0</v>
      </c>
      <c r="BZ98" s="30">
        <f t="shared" ref="BZ98:BZ105" si="210">IF(($H98-$B98)=1999,BF98,0)+IF(($H98-$B98)=2000,BE98,0)+IF(($H98-$B98)=2001,BD98,0)+IF(($H98-$B98)=2002,BC98,0)+IF(($H98-$B98)=2003,BB98,0)+IF(($H98-$B98)=2004,BA98,0)+IF(($H98-$B98)=2005,AZ98,0)+IF(($H98-$B98)=2006,AY98,0)+IF(($H98-$B98)=2007,AX98,0)+IF(($H98-$B98)=2008,AW98,0)+IF(($H98-$B98)=2009,AV98,0)</f>
        <v>529.04494382022472</v>
      </c>
      <c r="CA98" s="30">
        <f t="shared" ref="CA98:CA105" si="211">IF(($H98-$B98)=2000,BF98,0)+IF(($H98-$B98)=2001,BE98,0)+IF(($H98-$B98)=2002,BD98,0)+IF(($H98-$B98)=2003,BC98,0)+IF(($H98-$B98)=2004,BB98,0)+IF(($H98-$B98)=2005,BA98,0)+IF(($H98-$B98)=2006,AZ98,0)+IF(($H98-$B98)=2007,AY98,0)+IF(($H98-$B98)=2008,AX98,0)+IF(($H98-$B98)=2009,AW98,0)+IF(($H98-$B98)=2010,AV98,0)</f>
        <v>619.2696629213483</v>
      </c>
      <c r="CB98" s="30">
        <f t="shared" ref="CB98:CB105" si="212">IF(($H98-$B98)=2001,BF98,0)+IF(($H98-$B98)=2002,BE98,0)+IF(($H98-$B98)=2003,BD98,0)+IF(($H98-$B98)=2004,BC98,0)+IF(($H98-$B98)=2005,BB98,0)+IF(($H98-$B98)=2006,BA98,0)+IF(($H98-$B98)=2007,AZ98,0)+IF(($H98-$B98)=2008,AY98,0)+IF(($H98-$B98)=2009,AX98,0)+IF(($H98-$B98)=2010,AW98,0)+IF(($H98-$B98)=2011,AV98,0)</f>
        <v>652.07865168539331</v>
      </c>
      <c r="CC98" s="30">
        <f t="shared" ref="CC98:CC105" si="213">IF(($H98-$B98)=2002,BF98,0)+IF(($H98-$B98)=2003,BE98,0)+IF(($H98-$B98)=2004,BD98,0)+IF(($H98-$B98)=2005,BC98,0)+IF(($H98-$B98)=2006,BB98,0)+IF(($H98-$B98)=2007,BA98,0)+IF(($H98-$B98)=2008,AZ98,0)+IF(($H98-$B98)=2009,AY98,0)+IF(($H98-$B98)=2010,AX98,0)+IF(($H98-$B98)=2011,AW98,0)+IF(($H98-$B98)=2012,AV98,0)</f>
        <v>701.29213483146054</v>
      </c>
      <c r="CD98" s="28">
        <f t="shared" si="134"/>
        <v>0</v>
      </c>
      <c r="CE98" s="28">
        <f t="shared" si="135"/>
        <v>0</v>
      </c>
      <c r="CF98" s="28">
        <f t="shared" si="136"/>
        <v>0</v>
      </c>
      <c r="CG98" s="28">
        <f t="shared" si="137"/>
        <v>0</v>
      </c>
      <c r="CH98" s="28">
        <f t="shared" si="138"/>
        <v>0</v>
      </c>
      <c r="CI98" s="28">
        <f t="shared" si="139"/>
        <v>0</v>
      </c>
      <c r="CJ98" s="28">
        <f t="shared" si="140"/>
        <v>0</v>
      </c>
      <c r="CK98" s="28">
        <f t="shared" si="141"/>
        <v>0</v>
      </c>
      <c r="CL98" s="28">
        <f t="shared" si="142"/>
        <v>0</v>
      </c>
      <c r="CM98" s="28">
        <f t="shared" si="143"/>
        <v>0.1705426356589147</v>
      </c>
      <c r="CN98" s="28">
        <f t="shared" si="144"/>
        <v>5.2980132450331237E-2</v>
      </c>
      <c r="CO98" s="28">
        <f t="shared" si="145"/>
        <v>7.5471698113207267E-2</v>
      </c>
      <c r="CQ98" s="36">
        <f t="shared" si="146"/>
        <v>0</v>
      </c>
      <c r="CR98" s="37">
        <v>2001</v>
      </c>
      <c r="CS98" s="33">
        <f t="shared" si="147"/>
        <v>0</v>
      </c>
      <c r="CT98" s="36">
        <f t="shared" si="148"/>
        <v>0</v>
      </c>
      <c r="CU98" s="37">
        <v>2002</v>
      </c>
      <c r="CV98" s="33">
        <f t="shared" si="149"/>
        <v>0</v>
      </c>
      <c r="CW98" s="36">
        <f t="shared" si="150"/>
        <v>0</v>
      </c>
      <c r="CX98" s="37">
        <v>2003</v>
      </c>
      <c r="CY98" s="33">
        <f t="shared" si="151"/>
        <v>0</v>
      </c>
      <c r="CZ98" s="36">
        <f t="shared" si="152"/>
        <v>0</v>
      </c>
      <c r="DA98" s="37">
        <v>2004</v>
      </c>
      <c r="DB98" s="33">
        <f t="shared" si="153"/>
        <v>0</v>
      </c>
      <c r="DC98" s="36">
        <f t="shared" si="154"/>
        <v>0</v>
      </c>
      <c r="DD98" s="37">
        <v>2005</v>
      </c>
      <c r="DE98" s="33">
        <f t="shared" si="155"/>
        <v>0</v>
      </c>
      <c r="DF98" s="36">
        <f t="shared" si="156"/>
        <v>0</v>
      </c>
      <c r="DG98" s="37">
        <v>2006</v>
      </c>
      <c r="DH98" s="33">
        <f t="shared" si="157"/>
        <v>0</v>
      </c>
      <c r="DI98" s="36">
        <f t="shared" si="158"/>
        <v>0</v>
      </c>
      <c r="DJ98" s="37">
        <v>2007</v>
      </c>
      <c r="DK98" s="33">
        <f t="shared" si="159"/>
        <v>0</v>
      </c>
      <c r="DL98" s="36">
        <f t="shared" si="160"/>
        <v>0</v>
      </c>
      <c r="DM98" s="37">
        <v>2008</v>
      </c>
      <c r="DN98" s="33">
        <f t="shared" si="161"/>
        <v>0</v>
      </c>
      <c r="DO98" s="36">
        <f t="shared" si="162"/>
        <v>0</v>
      </c>
      <c r="DP98" s="37">
        <v>2009</v>
      </c>
      <c r="DQ98" s="33">
        <f t="shared" si="163"/>
        <v>0</v>
      </c>
      <c r="DR98" s="36">
        <f t="shared" si="164"/>
        <v>0.1705426356589147</v>
      </c>
      <c r="DS98" s="37">
        <v>2010</v>
      </c>
      <c r="DT98" s="33">
        <f t="shared" si="165"/>
        <v>5</v>
      </c>
      <c r="DU98" s="36">
        <f t="shared" si="166"/>
        <v>5.2980132450331237E-2</v>
      </c>
      <c r="DV98" s="37">
        <v>2011</v>
      </c>
      <c r="DW98" s="33">
        <f t="shared" si="167"/>
        <v>6</v>
      </c>
      <c r="DX98" s="36">
        <f t="shared" si="168"/>
        <v>7.5471698113207267E-2</v>
      </c>
      <c r="DY98" s="37">
        <v>2012</v>
      </c>
      <c r="DZ98" s="33">
        <f t="shared" si="169"/>
        <v>7</v>
      </c>
      <c r="EA98" s="34"/>
      <c r="EB98" s="32">
        <f>B98</f>
        <v>7</v>
      </c>
      <c r="EC98" s="32" t="str">
        <f>D98</f>
        <v>m</v>
      </c>
      <c r="ED98" s="32" t="str">
        <f>F98</f>
        <v>LR</v>
      </c>
      <c r="EE98" s="34"/>
      <c r="EF98" s="32">
        <f>B98</f>
        <v>7</v>
      </c>
      <c r="EG98" s="32">
        <f t="shared" si="184"/>
        <v>2</v>
      </c>
      <c r="EH98" s="32">
        <f t="shared" si="185"/>
        <v>2</v>
      </c>
      <c r="EL98" s="12">
        <f t="shared" si="186"/>
        <v>7</v>
      </c>
      <c r="EM98" s="12">
        <f t="shared" si="187"/>
        <v>2</v>
      </c>
      <c r="EN98" s="12">
        <f t="shared" si="188"/>
        <v>2</v>
      </c>
      <c r="EO98">
        <f t="shared" ref="EO98:EO105" si="214">CQ98</f>
        <v>0</v>
      </c>
      <c r="EP98">
        <f t="shared" ref="EP98:EP105" si="215">CR98</f>
        <v>2001</v>
      </c>
      <c r="EQ98">
        <f t="shared" ref="EQ98:EQ105" si="216">CS98</f>
        <v>0</v>
      </c>
    </row>
    <row r="99" spans="1:147" x14ac:dyDescent="0.25">
      <c r="A99" s="12" t="s">
        <v>138</v>
      </c>
      <c r="B99" s="17">
        <f t="shared" si="117"/>
        <v>7</v>
      </c>
      <c r="C99" s="14">
        <v>712</v>
      </c>
      <c r="D99" s="14" t="s">
        <v>94</v>
      </c>
      <c r="E99" s="3"/>
      <c r="F99" s="3" t="s">
        <v>0</v>
      </c>
      <c r="G99" s="3">
        <v>2</v>
      </c>
      <c r="H99" s="3">
        <v>2013</v>
      </c>
      <c r="I99" s="3" t="s">
        <v>92</v>
      </c>
      <c r="J99" s="5">
        <v>0.53</v>
      </c>
      <c r="K99" s="3">
        <v>0.64000000000000012</v>
      </c>
      <c r="L99" s="3">
        <v>1</v>
      </c>
      <c r="M99" s="26">
        <f t="shared" si="200"/>
        <v>0.58500000000000008</v>
      </c>
      <c r="N99" s="26">
        <f t="shared" si="118"/>
        <v>0.92500000000000004</v>
      </c>
      <c r="O99" s="20">
        <v>3</v>
      </c>
      <c r="P99" s="24"/>
      <c r="Q99" s="5">
        <v>0.58000000000000007</v>
      </c>
      <c r="R99" s="3">
        <v>0.70000000000000007</v>
      </c>
      <c r="S99" s="5">
        <v>0.67000000000000015</v>
      </c>
      <c r="T99" s="3">
        <v>0.8600000000000001</v>
      </c>
      <c r="U99" s="5">
        <v>0.71000000000000008</v>
      </c>
      <c r="V99" s="3">
        <v>0.96000000000000008</v>
      </c>
      <c r="W99" s="5">
        <v>0.76000000000000012</v>
      </c>
      <c r="X99" s="3">
        <v>1.03</v>
      </c>
      <c r="Y99" s="5"/>
      <c r="Z99" s="3"/>
      <c r="AA99" s="5"/>
      <c r="AB99" s="3"/>
      <c r="AC99" s="5"/>
      <c r="AD99" s="3"/>
      <c r="AE99" s="5"/>
      <c r="AF99" s="3"/>
      <c r="AG99" s="5"/>
      <c r="AH99" s="3"/>
      <c r="AI99" s="5">
        <v>0.78</v>
      </c>
      <c r="AJ99" s="3">
        <v>1.07</v>
      </c>
      <c r="AK99" s="9">
        <f t="shared" si="173"/>
        <v>0</v>
      </c>
      <c r="AL99" s="9">
        <f t="shared" si="174"/>
        <v>0</v>
      </c>
      <c r="AM99" s="9">
        <f t="shared" si="175"/>
        <v>0</v>
      </c>
      <c r="AN99" s="9">
        <f t="shared" si="176"/>
        <v>0.64000000000000012</v>
      </c>
      <c r="AO99" s="9">
        <f t="shared" si="177"/>
        <v>0.76500000000000012</v>
      </c>
      <c r="AP99" s="9">
        <f t="shared" si="178"/>
        <v>0.83500000000000008</v>
      </c>
      <c r="AQ99" s="9">
        <f t="shared" si="179"/>
        <v>0.89500000000000002</v>
      </c>
      <c r="AR99" s="9">
        <f t="shared" si="180"/>
        <v>0</v>
      </c>
      <c r="AS99" s="9">
        <f t="shared" si="181"/>
        <v>0</v>
      </c>
      <c r="AT99" s="9">
        <f t="shared" si="182"/>
        <v>0</v>
      </c>
      <c r="AU99" s="9">
        <f t="shared" si="183"/>
        <v>0</v>
      </c>
      <c r="AV99" s="7">
        <f>IF($N99&gt;0,$C99*AK99/$N99,0)</f>
        <v>0</v>
      </c>
      <c r="AW99" s="7">
        <f>IF($N99&gt;0,$C99*AL99/$N99,0)</f>
        <v>0</v>
      </c>
      <c r="AX99" s="7">
        <f>IF($N99&gt;0,$C99*AM99/$N99,0)</f>
        <v>0</v>
      </c>
      <c r="AY99" s="7">
        <f>IF($N99&gt;0,$C99*AN99/$N99,0)</f>
        <v>492.62702702702705</v>
      </c>
      <c r="AZ99" s="7">
        <f>IF($N99&gt;0,$C99*AO99/$N99,0)</f>
        <v>588.84324324324325</v>
      </c>
      <c r="BA99" s="7">
        <f>IF($N99&gt;0,$C99*AP99/$N99,0)</f>
        <v>642.72432432432436</v>
      </c>
      <c r="BB99" s="7">
        <f>IF($N99&gt;0,$C99*AQ99/$N99,0)</f>
        <v>688.90810810810808</v>
      </c>
      <c r="BC99" s="7">
        <f>IF($N99&gt;0,$C99*AR99/$N99,0)</f>
        <v>0</v>
      </c>
      <c r="BD99" s="7">
        <f>IF($N99&gt;0,$C99*AS99/$N99,0)</f>
        <v>0</v>
      </c>
      <c r="BE99" s="7">
        <f>IF($N99&gt;0,$C99*AT99/$N99,0)</f>
        <v>0</v>
      </c>
      <c r="BF99" s="7">
        <f>IF($N99&gt;0,$C99*AU99/$N99,0)</f>
        <v>0</v>
      </c>
      <c r="BG99" s="11">
        <f t="shared" si="190"/>
        <v>0</v>
      </c>
      <c r="BH99" s="11">
        <f t="shared" si="191"/>
        <v>0</v>
      </c>
      <c r="BI99" s="11">
        <f t="shared" si="192"/>
        <v>0</v>
      </c>
      <c r="BJ99" s="11">
        <f t="shared" si="193"/>
        <v>0.19531249999999994</v>
      </c>
      <c r="BK99" s="11">
        <f t="shared" si="194"/>
        <v>9.1503267973856245E-2</v>
      </c>
      <c r="BL99" s="11">
        <f t="shared" si="195"/>
        <v>7.1856287425149601E-2</v>
      </c>
      <c r="BM99" s="11">
        <f t="shared" si="196"/>
        <v>0</v>
      </c>
      <c r="BN99" s="11">
        <f t="shared" si="197"/>
        <v>0</v>
      </c>
      <c r="BO99" s="11">
        <f t="shared" si="198"/>
        <v>0</v>
      </c>
      <c r="BP99" s="11">
        <f t="shared" si="199"/>
        <v>0</v>
      </c>
      <c r="BQ99" s="30">
        <f t="shared" si="201"/>
        <v>0</v>
      </c>
      <c r="BR99" s="30">
        <f t="shared" si="202"/>
        <v>0</v>
      </c>
      <c r="BS99" s="30">
        <f t="shared" si="203"/>
        <v>0</v>
      </c>
      <c r="BT99" s="30">
        <f t="shared" si="204"/>
        <v>0</v>
      </c>
      <c r="BU99" s="30">
        <f t="shared" si="205"/>
        <v>0</v>
      </c>
      <c r="BV99" s="30">
        <f t="shared" si="206"/>
        <v>0</v>
      </c>
      <c r="BW99" s="30">
        <f t="shared" si="207"/>
        <v>0</v>
      </c>
      <c r="BX99" s="30">
        <f t="shared" si="208"/>
        <v>0</v>
      </c>
      <c r="BY99" s="30">
        <f t="shared" si="209"/>
        <v>0</v>
      </c>
      <c r="BZ99" s="30">
        <f t="shared" si="210"/>
        <v>492.62702702702705</v>
      </c>
      <c r="CA99" s="30">
        <f t="shared" si="211"/>
        <v>588.84324324324325</v>
      </c>
      <c r="CB99" s="30">
        <f t="shared" si="212"/>
        <v>642.72432432432436</v>
      </c>
      <c r="CC99" s="30">
        <f t="shared" si="213"/>
        <v>688.90810810810808</v>
      </c>
      <c r="CD99" s="28">
        <f t="shared" si="134"/>
        <v>0</v>
      </c>
      <c r="CE99" s="28">
        <f t="shared" si="135"/>
        <v>0</v>
      </c>
      <c r="CF99" s="28">
        <f t="shared" si="136"/>
        <v>0</v>
      </c>
      <c r="CG99" s="28">
        <f t="shared" si="137"/>
        <v>0</v>
      </c>
      <c r="CH99" s="28">
        <f t="shared" si="138"/>
        <v>0</v>
      </c>
      <c r="CI99" s="28">
        <f t="shared" si="139"/>
        <v>0</v>
      </c>
      <c r="CJ99" s="28">
        <f t="shared" si="140"/>
        <v>0</v>
      </c>
      <c r="CK99" s="28">
        <f t="shared" si="141"/>
        <v>0</v>
      </c>
      <c r="CL99" s="28">
        <f t="shared" si="142"/>
        <v>0</v>
      </c>
      <c r="CM99" s="28">
        <f t="shared" si="143"/>
        <v>0.19531249999999994</v>
      </c>
      <c r="CN99" s="28">
        <f t="shared" si="144"/>
        <v>9.1503267973856245E-2</v>
      </c>
      <c r="CO99" s="28">
        <f t="shared" si="145"/>
        <v>7.1856287425149601E-2</v>
      </c>
      <c r="CQ99" s="36">
        <f t="shared" si="146"/>
        <v>0</v>
      </c>
      <c r="CR99" s="37">
        <v>2001</v>
      </c>
      <c r="CS99" s="33">
        <f t="shared" si="147"/>
        <v>0</v>
      </c>
      <c r="CT99" s="36">
        <f t="shared" si="148"/>
        <v>0</v>
      </c>
      <c r="CU99" s="37">
        <v>2002</v>
      </c>
      <c r="CV99" s="33">
        <f t="shared" si="149"/>
        <v>0</v>
      </c>
      <c r="CW99" s="36">
        <f t="shared" si="150"/>
        <v>0</v>
      </c>
      <c r="CX99" s="37">
        <v>2003</v>
      </c>
      <c r="CY99" s="33">
        <f t="shared" si="151"/>
        <v>0</v>
      </c>
      <c r="CZ99" s="36">
        <f t="shared" si="152"/>
        <v>0</v>
      </c>
      <c r="DA99" s="37">
        <v>2004</v>
      </c>
      <c r="DB99" s="33">
        <f t="shared" si="153"/>
        <v>0</v>
      </c>
      <c r="DC99" s="36">
        <f t="shared" si="154"/>
        <v>0</v>
      </c>
      <c r="DD99" s="37">
        <v>2005</v>
      </c>
      <c r="DE99" s="33">
        <f t="shared" si="155"/>
        <v>0</v>
      </c>
      <c r="DF99" s="36">
        <f t="shared" si="156"/>
        <v>0</v>
      </c>
      <c r="DG99" s="37">
        <v>2006</v>
      </c>
      <c r="DH99" s="33">
        <f t="shared" si="157"/>
        <v>0</v>
      </c>
      <c r="DI99" s="36">
        <f t="shared" si="158"/>
        <v>0</v>
      </c>
      <c r="DJ99" s="37">
        <v>2007</v>
      </c>
      <c r="DK99" s="33">
        <f t="shared" si="159"/>
        <v>0</v>
      </c>
      <c r="DL99" s="36">
        <f t="shared" si="160"/>
        <v>0</v>
      </c>
      <c r="DM99" s="37">
        <v>2008</v>
      </c>
      <c r="DN99" s="33">
        <f t="shared" si="161"/>
        <v>0</v>
      </c>
      <c r="DO99" s="36">
        <f t="shared" si="162"/>
        <v>0</v>
      </c>
      <c r="DP99" s="37">
        <v>2009</v>
      </c>
      <c r="DQ99" s="33">
        <f t="shared" si="163"/>
        <v>0</v>
      </c>
      <c r="DR99" s="36">
        <f t="shared" si="164"/>
        <v>0.19531249999999994</v>
      </c>
      <c r="DS99" s="37">
        <v>2010</v>
      </c>
      <c r="DT99" s="33">
        <f t="shared" si="165"/>
        <v>5</v>
      </c>
      <c r="DU99" s="36">
        <f t="shared" si="166"/>
        <v>9.1503267973856245E-2</v>
      </c>
      <c r="DV99" s="37">
        <v>2011</v>
      </c>
      <c r="DW99" s="33">
        <f t="shared" si="167"/>
        <v>6</v>
      </c>
      <c r="DX99" s="36">
        <f t="shared" si="168"/>
        <v>7.1856287425149601E-2</v>
      </c>
      <c r="DY99" s="37">
        <v>2012</v>
      </c>
      <c r="DZ99" s="33">
        <f t="shared" si="169"/>
        <v>7</v>
      </c>
      <c r="EA99" s="34"/>
      <c r="EB99" s="32">
        <f>B99</f>
        <v>7</v>
      </c>
      <c r="EC99" s="32" t="str">
        <f>D99</f>
        <v>m</v>
      </c>
      <c r="ED99" s="32" t="str">
        <f>F99</f>
        <v>LR</v>
      </c>
      <c r="EE99" s="34"/>
      <c r="EF99" s="32">
        <f>B99</f>
        <v>7</v>
      </c>
      <c r="EG99" s="32">
        <f t="shared" si="184"/>
        <v>2</v>
      </c>
      <c r="EH99" s="32">
        <f t="shared" si="185"/>
        <v>2</v>
      </c>
      <c r="EL99" s="12">
        <f t="shared" si="186"/>
        <v>7</v>
      </c>
      <c r="EM99" s="12">
        <f t="shared" si="187"/>
        <v>2</v>
      </c>
      <c r="EN99" s="12">
        <f t="shared" si="188"/>
        <v>2</v>
      </c>
      <c r="EO99">
        <f t="shared" si="214"/>
        <v>0</v>
      </c>
      <c r="EP99">
        <f t="shared" si="215"/>
        <v>2001</v>
      </c>
      <c r="EQ99">
        <f t="shared" si="216"/>
        <v>0</v>
      </c>
    </row>
    <row r="100" spans="1:147" x14ac:dyDescent="0.25">
      <c r="A100" s="12" t="s">
        <v>139</v>
      </c>
      <c r="B100" s="17">
        <f t="shared" si="117"/>
        <v>7</v>
      </c>
      <c r="C100" s="14">
        <v>769</v>
      </c>
      <c r="D100" s="14" t="s">
        <v>94</v>
      </c>
      <c r="E100" s="3"/>
      <c r="F100" s="44" t="s">
        <v>192</v>
      </c>
      <c r="G100" s="3">
        <v>3</v>
      </c>
      <c r="H100" s="3">
        <v>2013</v>
      </c>
      <c r="I100" s="3" t="s">
        <v>92</v>
      </c>
      <c r="J100" s="5">
        <v>0.55000000000000004</v>
      </c>
      <c r="K100" s="3">
        <v>0.62000000000000011</v>
      </c>
      <c r="L100" s="3">
        <v>2</v>
      </c>
      <c r="M100" s="26">
        <f t="shared" si="200"/>
        <v>0.58500000000000008</v>
      </c>
      <c r="N100" s="26">
        <f t="shared" si="118"/>
        <v>0.87</v>
      </c>
      <c r="O100" s="20">
        <v>3</v>
      </c>
      <c r="P100" s="24"/>
      <c r="Q100" s="5">
        <v>0.60000000000000009</v>
      </c>
      <c r="R100" s="3">
        <v>0.68000000000000016</v>
      </c>
      <c r="S100" s="5">
        <v>0.63000000000000012</v>
      </c>
      <c r="T100" s="3">
        <v>0.79</v>
      </c>
      <c r="U100" s="5">
        <v>0.71000000000000008</v>
      </c>
      <c r="V100" s="3">
        <v>0.88000000000000012</v>
      </c>
      <c r="W100" s="5">
        <v>0.7400000000000001</v>
      </c>
      <c r="X100" s="3">
        <v>0.94000000000000006</v>
      </c>
      <c r="Y100" s="5"/>
      <c r="Z100" s="3"/>
      <c r="AA100" s="5"/>
      <c r="AB100" s="3"/>
      <c r="AC100" s="5"/>
      <c r="AD100" s="3"/>
      <c r="AE100" s="5"/>
      <c r="AF100" s="3"/>
      <c r="AG100" s="5"/>
      <c r="AH100" s="3"/>
      <c r="AI100" s="5">
        <v>0.77</v>
      </c>
      <c r="AJ100" s="3">
        <v>0.97</v>
      </c>
      <c r="AK100" s="9">
        <f t="shared" si="173"/>
        <v>0</v>
      </c>
      <c r="AL100" s="9">
        <f t="shared" si="174"/>
        <v>0</v>
      </c>
      <c r="AM100" s="9">
        <f t="shared" si="175"/>
        <v>0</v>
      </c>
      <c r="AN100" s="9">
        <f t="shared" si="176"/>
        <v>0.64000000000000012</v>
      </c>
      <c r="AO100" s="9">
        <f t="shared" si="177"/>
        <v>0.71000000000000008</v>
      </c>
      <c r="AP100" s="9">
        <f t="shared" si="178"/>
        <v>0.79500000000000015</v>
      </c>
      <c r="AQ100" s="9">
        <f t="shared" si="179"/>
        <v>0.84000000000000008</v>
      </c>
      <c r="AR100" s="9">
        <f t="shared" si="180"/>
        <v>0</v>
      </c>
      <c r="AS100" s="9">
        <f t="shared" si="181"/>
        <v>0</v>
      </c>
      <c r="AT100" s="9">
        <f t="shared" si="182"/>
        <v>0</v>
      </c>
      <c r="AU100" s="9">
        <f t="shared" si="183"/>
        <v>0</v>
      </c>
      <c r="AV100" s="7">
        <f>IF($N100&gt;0,$C100*AK100/$N100,0)</f>
        <v>0</v>
      </c>
      <c r="AW100" s="7">
        <f>IF($N100&gt;0,$C100*AL100/$N100,0)</f>
        <v>0</v>
      </c>
      <c r="AX100" s="7">
        <f>IF($N100&gt;0,$C100*AM100/$N100,0)</f>
        <v>0</v>
      </c>
      <c r="AY100" s="7">
        <f>IF($N100&gt;0,$C100*AN100/$N100,0)</f>
        <v>565.70114942528744</v>
      </c>
      <c r="AZ100" s="7">
        <f>IF($N100&gt;0,$C100*AO100/$N100,0)</f>
        <v>627.57471264367814</v>
      </c>
      <c r="BA100" s="7">
        <f>IF($N100&gt;0,$C100*AP100/$N100,0)</f>
        <v>702.7068965517243</v>
      </c>
      <c r="BB100" s="7">
        <f>IF($N100&gt;0,$C100*AQ100/$N100,0)</f>
        <v>742.48275862068965</v>
      </c>
      <c r="BC100" s="7">
        <f>IF($N100&gt;0,$C100*AR100/$N100,0)</f>
        <v>0</v>
      </c>
      <c r="BD100" s="7">
        <f>IF($N100&gt;0,$C100*AS100/$N100,0)</f>
        <v>0</v>
      </c>
      <c r="BE100" s="7">
        <f>IF($N100&gt;0,$C100*AT100/$N100,0)</f>
        <v>0</v>
      </c>
      <c r="BF100" s="7">
        <f>IF($N100&gt;0,$C100*AU100/$N100,0)</f>
        <v>0</v>
      </c>
      <c r="BG100" s="11">
        <f t="shared" si="190"/>
        <v>0</v>
      </c>
      <c r="BH100" s="11">
        <f t="shared" si="191"/>
        <v>0</v>
      </c>
      <c r="BI100" s="11">
        <f t="shared" si="192"/>
        <v>0</v>
      </c>
      <c r="BJ100" s="11">
        <f t="shared" si="193"/>
        <v>0.10937499999999981</v>
      </c>
      <c r="BK100" s="11">
        <f t="shared" si="194"/>
        <v>0.11971830985915523</v>
      </c>
      <c r="BL100" s="11">
        <f t="shared" si="195"/>
        <v>5.6603773584905412E-2</v>
      </c>
      <c r="BM100" s="11">
        <f t="shared" si="196"/>
        <v>0</v>
      </c>
      <c r="BN100" s="11">
        <f t="shared" si="197"/>
        <v>0</v>
      </c>
      <c r="BO100" s="11">
        <f t="shared" si="198"/>
        <v>0</v>
      </c>
      <c r="BP100" s="11">
        <f t="shared" si="199"/>
        <v>0</v>
      </c>
      <c r="BQ100" s="30">
        <f t="shared" si="201"/>
        <v>0</v>
      </c>
      <c r="BR100" s="30">
        <f t="shared" si="202"/>
        <v>0</v>
      </c>
      <c r="BS100" s="30">
        <f t="shared" si="203"/>
        <v>0</v>
      </c>
      <c r="BT100" s="30">
        <f t="shared" si="204"/>
        <v>0</v>
      </c>
      <c r="BU100" s="30">
        <f t="shared" si="205"/>
        <v>0</v>
      </c>
      <c r="BV100" s="30">
        <f t="shared" si="206"/>
        <v>0</v>
      </c>
      <c r="BW100" s="30">
        <f t="shared" si="207"/>
        <v>0</v>
      </c>
      <c r="BX100" s="30">
        <f t="shared" si="208"/>
        <v>0</v>
      </c>
      <c r="BY100" s="30">
        <f t="shared" si="209"/>
        <v>0</v>
      </c>
      <c r="BZ100" s="30">
        <f t="shared" si="210"/>
        <v>565.70114942528744</v>
      </c>
      <c r="CA100" s="30">
        <f t="shared" si="211"/>
        <v>627.57471264367814</v>
      </c>
      <c r="CB100" s="30">
        <f t="shared" si="212"/>
        <v>702.7068965517243</v>
      </c>
      <c r="CC100" s="30">
        <f t="shared" si="213"/>
        <v>742.48275862068965</v>
      </c>
      <c r="CD100" s="28">
        <f t="shared" si="134"/>
        <v>0</v>
      </c>
      <c r="CE100" s="28">
        <f t="shared" si="135"/>
        <v>0</v>
      </c>
      <c r="CF100" s="28">
        <f t="shared" si="136"/>
        <v>0</v>
      </c>
      <c r="CG100" s="28">
        <f t="shared" si="137"/>
        <v>0</v>
      </c>
      <c r="CH100" s="28">
        <f t="shared" si="138"/>
        <v>0</v>
      </c>
      <c r="CI100" s="28">
        <f t="shared" si="139"/>
        <v>0</v>
      </c>
      <c r="CJ100" s="28">
        <f t="shared" si="140"/>
        <v>0</v>
      </c>
      <c r="CK100" s="28">
        <f t="shared" si="141"/>
        <v>0</v>
      </c>
      <c r="CL100" s="28">
        <f t="shared" si="142"/>
        <v>0</v>
      </c>
      <c r="CM100" s="28">
        <f t="shared" si="143"/>
        <v>0.10937499999999981</v>
      </c>
      <c r="CN100" s="28">
        <f t="shared" si="144"/>
        <v>0.11971830985915523</v>
      </c>
      <c r="CO100" s="28">
        <f t="shared" si="145"/>
        <v>5.6603773584905412E-2</v>
      </c>
      <c r="CQ100" s="36">
        <f t="shared" si="146"/>
        <v>0</v>
      </c>
      <c r="CR100" s="37">
        <v>2001</v>
      </c>
      <c r="CS100" s="33">
        <f t="shared" si="147"/>
        <v>0</v>
      </c>
      <c r="CT100" s="36">
        <f t="shared" si="148"/>
        <v>0</v>
      </c>
      <c r="CU100" s="37">
        <v>2002</v>
      </c>
      <c r="CV100" s="33">
        <f t="shared" si="149"/>
        <v>0</v>
      </c>
      <c r="CW100" s="36">
        <f t="shared" si="150"/>
        <v>0</v>
      </c>
      <c r="CX100" s="37">
        <v>2003</v>
      </c>
      <c r="CY100" s="33">
        <f t="shared" si="151"/>
        <v>0</v>
      </c>
      <c r="CZ100" s="36">
        <f t="shared" si="152"/>
        <v>0</v>
      </c>
      <c r="DA100" s="37">
        <v>2004</v>
      </c>
      <c r="DB100" s="33">
        <f t="shared" si="153"/>
        <v>0</v>
      </c>
      <c r="DC100" s="36">
        <f t="shared" si="154"/>
        <v>0</v>
      </c>
      <c r="DD100" s="37">
        <v>2005</v>
      </c>
      <c r="DE100" s="33">
        <f t="shared" si="155"/>
        <v>0</v>
      </c>
      <c r="DF100" s="36">
        <f t="shared" si="156"/>
        <v>0</v>
      </c>
      <c r="DG100" s="37">
        <v>2006</v>
      </c>
      <c r="DH100" s="33">
        <f t="shared" si="157"/>
        <v>0</v>
      </c>
      <c r="DI100" s="36">
        <f t="shared" si="158"/>
        <v>0</v>
      </c>
      <c r="DJ100" s="37">
        <v>2007</v>
      </c>
      <c r="DK100" s="33">
        <f t="shared" si="159"/>
        <v>0</v>
      </c>
      <c r="DL100" s="36">
        <f t="shared" si="160"/>
        <v>0</v>
      </c>
      <c r="DM100" s="37">
        <v>2008</v>
      </c>
      <c r="DN100" s="33">
        <f t="shared" si="161"/>
        <v>0</v>
      </c>
      <c r="DO100" s="36">
        <f t="shared" si="162"/>
        <v>0</v>
      </c>
      <c r="DP100" s="37">
        <v>2009</v>
      </c>
      <c r="DQ100" s="33">
        <f t="shared" si="163"/>
        <v>0</v>
      </c>
      <c r="DR100" s="36">
        <f t="shared" si="164"/>
        <v>0.10937499999999981</v>
      </c>
      <c r="DS100" s="37">
        <v>2010</v>
      </c>
      <c r="DT100" s="33">
        <f t="shared" si="165"/>
        <v>5</v>
      </c>
      <c r="DU100" s="36">
        <f t="shared" si="166"/>
        <v>0.11971830985915523</v>
      </c>
      <c r="DV100" s="37">
        <v>2011</v>
      </c>
      <c r="DW100" s="33">
        <f t="shared" si="167"/>
        <v>6</v>
      </c>
      <c r="DX100" s="36">
        <f t="shared" si="168"/>
        <v>5.6603773584905412E-2</v>
      </c>
      <c r="DY100" s="37">
        <v>2012</v>
      </c>
      <c r="DZ100" s="33">
        <f t="shared" si="169"/>
        <v>7</v>
      </c>
      <c r="EA100" s="34"/>
      <c r="EB100" s="32">
        <f>B100</f>
        <v>7</v>
      </c>
      <c r="EC100" s="32" t="str">
        <f>D100</f>
        <v>m</v>
      </c>
      <c r="ED100" s="32" t="str">
        <f>F100</f>
        <v>L?R</v>
      </c>
      <c r="EE100" s="34"/>
      <c r="EF100" s="32">
        <f>B100</f>
        <v>7</v>
      </c>
      <c r="EG100" s="32">
        <f t="shared" si="184"/>
        <v>2</v>
      </c>
      <c r="EH100" s="32">
        <f t="shared" si="185"/>
        <v>3</v>
      </c>
      <c r="EL100" s="12">
        <f t="shared" si="186"/>
        <v>7</v>
      </c>
      <c r="EM100" s="12">
        <f t="shared" si="187"/>
        <v>2</v>
      </c>
      <c r="EN100" s="12">
        <f t="shared" si="188"/>
        <v>3</v>
      </c>
      <c r="EO100">
        <f t="shared" si="214"/>
        <v>0</v>
      </c>
      <c r="EP100">
        <f t="shared" si="215"/>
        <v>2001</v>
      </c>
      <c r="EQ100">
        <f t="shared" si="216"/>
        <v>0</v>
      </c>
    </row>
    <row r="101" spans="1:147" x14ac:dyDescent="0.25">
      <c r="A101" s="12" t="s">
        <v>105</v>
      </c>
      <c r="B101" s="17">
        <f>IF(SUM(AK101:AT101)=0,0,IF(SUM(AL101:AT101)=0,1,IF(SUM(AM101:AT101)=0,2,IF(SUM(AN101:AT101)=0,3,IF(SUM(AO101:AT101)=0,4,IF(SUM(AP101:AT101)=0,5,IF(SUM(AQ101:AT101)=0,6,IF(SUM(AR101:AT101)=0,7,IF(SUM(AS101:AT101)=0,8,IF(SUM(AT101)=0,9,10))))))))))</f>
        <v>6</v>
      </c>
      <c r="C101" s="14">
        <v>714</v>
      </c>
      <c r="D101" s="14" t="s">
        <v>94</v>
      </c>
      <c r="E101" s="3"/>
      <c r="F101" s="3" t="s">
        <v>192</v>
      </c>
      <c r="G101" s="3">
        <v>2</v>
      </c>
      <c r="H101" s="3">
        <v>2013</v>
      </c>
      <c r="I101" s="3" t="s">
        <v>92</v>
      </c>
      <c r="J101" s="5">
        <v>0.42000000000000004</v>
      </c>
      <c r="K101" s="3">
        <v>0.51</v>
      </c>
      <c r="L101" s="3">
        <v>2</v>
      </c>
      <c r="M101" s="26">
        <f t="shared" si="200"/>
        <v>0.46500000000000002</v>
      </c>
      <c r="N101" s="26">
        <f>(AI101+AJ101)/2</f>
        <v>0.88000000000000012</v>
      </c>
      <c r="O101" s="20">
        <v>4</v>
      </c>
      <c r="P101" s="24" t="s">
        <v>143</v>
      </c>
      <c r="Q101" s="5">
        <v>0.62000000000000011</v>
      </c>
      <c r="R101" s="3">
        <v>0.76000000000000012</v>
      </c>
      <c r="S101" s="5">
        <v>0.69000000000000017</v>
      </c>
      <c r="T101" s="3">
        <v>0.93</v>
      </c>
      <c r="U101" s="5"/>
      <c r="V101" s="3"/>
      <c r="W101" s="5"/>
      <c r="X101" s="3"/>
      <c r="Y101" s="5"/>
      <c r="Z101" s="3"/>
      <c r="AA101" s="5"/>
      <c r="AB101" s="3"/>
      <c r="AC101" s="5"/>
      <c r="AD101" s="3"/>
      <c r="AE101" s="5"/>
      <c r="AF101" s="3"/>
      <c r="AG101" s="5"/>
      <c r="AH101" s="3"/>
      <c r="AI101" s="5">
        <v>0.73000000000000009</v>
      </c>
      <c r="AJ101" s="3">
        <v>1.03</v>
      </c>
      <c r="AK101" s="9">
        <f t="shared" si="173"/>
        <v>0</v>
      </c>
      <c r="AL101" s="9">
        <f t="shared" si="174"/>
        <v>0</v>
      </c>
      <c r="AM101" s="9">
        <f t="shared" si="175"/>
        <v>0</v>
      </c>
      <c r="AN101" s="9">
        <f t="shared" si="176"/>
        <v>0</v>
      </c>
      <c r="AO101" s="9">
        <f t="shared" si="177"/>
        <v>0.69000000000000017</v>
      </c>
      <c r="AP101" s="9">
        <f t="shared" si="178"/>
        <v>0.81</v>
      </c>
      <c r="AQ101" s="9">
        <f t="shared" si="179"/>
        <v>0</v>
      </c>
      <c r="AR101" s="9">
        <f t="shared" si="180"/>
        <v>0</v>
      </c>
      <c r="AS101" s="9">
        <f t="shared" si="181"/>
        <v>0</v>
      </c>
      <c r="AT101" s="9">
        <f t="shared" si="182"/>
        <v>0</v>
      </c>
      <c r="AU101" s="9">
        <f t="shared" si="183"/>
        <v>0</v>
      </c>
      <c r="AV101" s="7">
        <f>IF($N101&gt;0,$C101*AK101/$N101,0)</f>
        <v>0</v>
      </c>
      <c r="AW101" s="7">
        <f>IF($N101&gt;0,$C101*AL101/$N101,0)</f>
        <v>0</v>
      </c>
      <c r="AX101" s="7">
        <f>IF($N101&gt;0,$C101*AM101/$N101,0)</f>
        <v>0</v>
      </c>
      <c r="AY101" s="7">
        <f>IF($N101&gt;0,$C101*AN101/$N101,0)</f>
        <v>0</v>
      </c>
      <c r="AZ101" s="7">
        <f>IF($N101&gt;0,$C101*AO101/$N101,0)</f>
        <v>559.84090909090912</v>
      </c>
      <c r="BA101" s="7">
        <f>IF($N101&gt;0,$C101*AP101/$N101,0)</f>
        <v>657.20454545454538</v>
      </c>
      <c r="BB101" s="7">
        <f>IF($N101&gt;0,$C101*AQ101/$N101,0)</f>
        <v>0</v>
      </c>
      <c r="BC101" s="7">
        <f>IF($N101&gt;0,$C101*AR101/$N101,0)</f>
        <v>0</v>
      </c>
      <c r="BD101" s="7">
        <f>IF($N101&gt;0,$C101*AS101/$N101,0)</f>
        <v>0</v>
      </c>
      <c r="BE101" s="7">
        <f>IF($N101&gt;0,$C101*AT101/$N101,0)</f>
        <v>0</v>
      </c>
      <c r="BF101" s="7">
        <f>IF($N101&gt;0,$C101*AU101/$N101,0)</f>
        <v>0</v>
      </c>
      <c r="BG101" s="11">
        <f t="shared" si="190"/>
        <v>0</v>
      </c>
      <c r="BH101" s="11">
        <f t="shared" si="191"/>
        <v>0</v>
      </c>
      <c r="BI101" s="11">
        <f t="shared" si="192"/>
        <v>0</v>
      </c>
      <c r="BJ101" s="11">
        <f t="shared" si="193"/>
        <v>0</v>
      </c>
      <c r="BK101" s="11">
        <f t="shared" si="194"/>
        <v>0.17391304347826067</v>
      </c>
      <c r="BL101" s="11">
        <f t="shared" si="195"/>
        <v>0</v>
      </c>
      <c r="BM101" s="11">
        <f t="shared" si="196"/>
        <v>0</v>
      </c>
      <c r="BN101" s="11">
        <f t="shared" si="197"/>
        <v>0</v>
      </c>
      <c r="BO101" s="11">
        <f t="shared" si="198"/>
        <v>0</v>
      </c>
      <c r="BP101" s="11">
        <f t="shared" si="199"/>
        <v>0</v>
      </c>
      <c r="BQ101" s="30">
        <f t="shared" si="201"/>
        <v>0</v>
      </c>
      <c r="BR101" s="30">
        <f t="shared" si="202"/>
        <v>0</v>
      </c>
      <c r="BS101" s="30">
        <f t="shared" si="203"/>
        <v>0</v>
      </c>
      <c r="BT101" s="30">
        <f t="shared" si="204"/>
        <v>0</v>
      </c>
      <c r="BU101" s="30">
        <f t="shared" si="205"/>
        <v>0</v>
      </c>
      <c r="BV101" s="30">
        <f t="shared" si="206"/>
        <v>0</v>
      </c>
      <c r="BW101" s="30">
        <f t="shared" si="207"/>
        <v>0</v>
      </c>
      <c r="BX101" s="30">
        <f t="shared" si="208"/>
        <v>0</v>
      </c>
      <c r="BY101" s="30">
        <f t="shared" si="209"/>
        <v>0</v>
      </c>
      <c r="BZ101" s="30">
        <f t="shared" si="210"/>
        <v>0</v>
      </c>
      <c r="CA101" s="30">
        <f t="shared" si="211"/>
        <v>0</v>
      </c>
      <c r="CB101" s="30">
        <f t="shared" si="212"/>
        <v>559.84090909090912</v>
      </c>
      <c r="CC101" s="30">
        <f t="shared" si="213"/>
        <v>657.20454545454538</v>
      </c>
      <c r="CD101" s="28">
        <f t="shared" si="134"/>
        <v>0</v>
      </c>
      <c r="CE101" s="28">
        <f t="shared" si="135"/>
        <v>0</v>
      </c>
      <c r="CF101" s="28">
        <f t="shared" si="136"/>
        <v>0</v>
      </c>
      <c r="CG101" s="28">
        <f t="shared" si="137"/>
        <v>0</v>
      </c>
      <c r="CH101" s="28">
        <f t="shared" si="138"/>
        <v>0</v>
      </c>
      <c r="CI101" s="28">
        <f t="shared" si="139"/>
        <v>0</v>
      </c>
      <c r="CJ101" s="28">
        <f t="shared" si="140"/>
        <v>0</v>
      </c>
      <c r="CK101" s="28">
        <f t="shared" si="141"/>
        <v>0</v>
      </c>
      <c r="CL101" s="28">
        <f t="shared" si="142"/>
        <v>0</v>
      </c>
      <c r="CM101" s="28">
        <f t="shared" si="143"/>
        <v>0</v>
      </c>
      <c r="CN101" s="28">
        <f t="shared" si="144"/>
        <v>0</v>
      </c>
      <c r="CO101" s="28">
        <f t="shared" si="145"/>
        <v>0.17391304347826067</v>
      </c>
      <c r="CQ101" s="36">
        <f t="shared" si="146"/>
        <v>0</v>
      </c>
      <c r="CR101" s="37">
        <v>2001</v>
      </c>
      <c r="CS101" s="33">
        <f t="shared" si="147"/>
        <v>0</v>
      </c>
      <c r="CT101" s="36">
        <f t="shared" si="148"/>
        <v>0</v>
      </c>
      <c r="CU101" s="37">
        <v>2002</v>
      </c>
      <c r="CV101" s="33">
        <f t="shared" si="149"/>
        <v>0</v>
      </c>
      <c r="CW101" s="36">
        <f t="shared" si="150"/>
        <v>0</v>
      </c>
      <c r="CX101" s="37">
        <v>2003</v>
      </c>
      <c r="CY101" s="33">
        <f t="shared" si="151"/>
        <v>0</v>
      </c>
      <c r="CZ101" s="36">
        <f t="shared" si="152"/>
        <v>0</v>
      </c>
      <c r="DA101" s="37">
        <v>2004</v>
      </c>
      <c r="DB101" s="33">
        <f t="shared" si="153"/>
        <v>0</v>
      </c>
      <c r="DC101" s="36">
        <f t="shared" si="154"/>
        <v>0</v>
      </c>
      <c r="DD101" s="37">
        <v>2005</v>
      </c>
      <c r="DE101" s="33">
        <f t="shared" si="155"/>
        <v>0</v>
      </c>
      <c r="DF101" s="36">
        <f t="shared" si="156"/>
        <v>0</v>
      </c>
      <c r="DG101" s="37">
        <v>2006</v>
      </c>
      <c r="DH101" s="33">
        <f t="shared" si="157"/>
        <v>0</v>
      </c>
      <c r="DI101" s="36">
        <f t="shared" si="158"/>
        <v>0</v>
      </c>
      <c r="DJ101" s="37">
        <v>2007</v>
      </c>
      <c r="DK101" s="33">
        <f t="shared" si="159"/>
        <v>0</v>
      </c>
      <c r="DL101" s="36">
        <f t="shared" si="160"/>
        <v>0</v>
      </c>
      <c r="DM101" s="37">
        <v>2008</v>
      </c>
      <c r="DN101" s="33">
        <f t="shared" si="161"/>
        <v>0</v>
      </c>
      <c r="DO101" s="36">
        <f t="shared" si="162"/>
        <v>0</v>
      </c>
      <c r="DP101" s="37">
        <v>2009</v>
      </c>
      <c r="DQ101" s="33">
        <f t="shared" si="163"/>
        <v>0</v>
      </c>
      <c r="DR101" s="36">
        <f t="shared" si="164"/>
        <v>0</v>
      </c>
      <c r="DS101" s="37">
        <v>2010</v>
      </c>
      <c r="DT101" s="33">
        <f t="shared" si="165"/>
        <v>0</v>
      </c>
      <c r="DU101" s="36">
        <f t="shared" si="166"/>
        <v>0</v>
      </c>
      <c r="DV101" s="37">
        <v>2011</v>
      </c>
      <c r="DW101" s="33">
        <f t="shared" si="167"/>
        <v>0</v>
      </c>
      <c r="DX101" s="36">
        <f t="shared" si="168"/>
        <v>0.17391304347826067</v>
      </c>
      <c r="DY101" s="37">
        <v>2012</v>
      </c>
      <c r="DZ101" s="33">
        <f t="shared" si="169"/>
        <v>6</v>
      </c>
      <c r="EA101" s="34"/>
      <c r="EB101" s="32">
        <f>B101</f>
        <v>6</v>
      </c>
      <c r="EC101" s="32" t="str">
        <f>D101</f>
        <v>m</v>
      </c>
      <c r="ED101" s="32" t="str">
        <f>F101</f>
        <v>L?R</v>
      </c>
      <c r="EE101" s="34"/>
      <c r="EF101" s="32">
        <f>B101</f>
        <v>6</v>
      </c>
      <c r="EG101" s="32">
        <f t="shared" si="184"/>
        <v>2</v>
      </c>
      <c r="EH101" s="32">
        <f t="shared" si="185"/>
        <v>3</v>
      </c>
      <c r="EL101" s="12">
        <f t="shared" si="186"/>
        <v>6</v>
      </c>
      <c r="EM101" s="12">
        <f t="shared" si="187"/>
        <v>2</v>
      </c>
      <c r="EN101" s="12">
        <f t="shared" si="188"/>
        <v>3</v>
      </c>
      <c r="EO101">
        <f t="shared" si="214"/>
        <v>0</v>
      </c>
      <c r="EP101">
        <f t="shared" si="215"/>
        <v>2001</v>
      </c>
      <c r="EQ101">
        <f t="shared" si="216"/>
        <v>0</v>
      </c>
    </row>
    <row r="102" spans="1:147" x14ac:dyDescent="0.25">
      <c r="A102" s="12" t="s">
        <v>110</v>
      </c>
      <c r="B102" s="17">
        <f>IF(SUM(AK102:AT102)=0,0,IF(SUM(AL102:AT102)=0,1,IF(SUM(AM102:AT102)=0,2,IF(SUM(AN102:AT102)=0,3,IF(SUM(AO102:AT102)=0,4,IF(SUM(AP102:AT102)=0,5,IF(SUM(AQ102:AT102)=0,6,IF(SUM(AR102:AT102)=0,7,IF(SUM(AS102:AT102)=0,8,IF(SUM(AT102)=0,9,10))))))))))</f>
        <v>8</v>
      </c>
      <c r="C102" s="14">
        <v>727</v>
      </c>
      <c r="D102" s="14" t="s">
        <v>94</v>
      </c>
      <c r="E102" s="3"/>
      <c r="F102" s="3" t="s">
        <v>0</v>
      </c>
      <c r="G102" s="3">
        <v>2</v>
      </c>
      <c r="H102" s="3">
        <v>2013</v>
      </c>
      <c r="I102" s="3" t="s">
        <v>92</v>
      </c>
      <c r="J102" s="5">
        <v>0.43000000000000005</v>
      </c>
      <c r="K102" s="3">
        <v>0.54</v>
      </c>
      <c r="L102" s="3">
        <v>1</v>
      </c>
      <c r="M102" s="26">
        <f t="shared" si="200"/>
        <v>0.48500000000000004</v>
      </c>
      <c r="N102" s="26">
        <f>(AI102+AJ102)/2</f>
        <v>0.9</v>
      </c>
      <c r="O102" s="20">
        <v>4</v>
      </c>
      <c r="P102" s="24" t="s">
        <v>143</v>
      </c>
      <c r="Q102" s="5">
        <v>0.68000000000000016</v>
      </c>
      <c r="R102" s="3">
        <v>0.8600000000000001</v>
      </c>
      <c r="S102" s="5">
        <v>0.70000000000000007</v>
      </c>
      <c r="T102" s="3">
        <v>0.9</v>
      </c>
      <c r="U102" s="5">
        <v>0.73000000000000009</v>
      </c>
      <c r="V102" s="3">
        <v>0.96000000000000008</v>
      </c>
      <c r="W102" s="5">
        <v>0.75000000000000011</v>
      </c>
      <c r="X102" s="3">
        <v>1</v>
      </c>
      <c r="Y102" s="5"/>
      <c r="Z102" s="3"/>
      <c r="AA102" s="5"/>
      <c r="AB102" s="3"/>
      <c r="AC102" s="5"/>
      <c r="AD102" s="3"/>
      <c r="AE102" s="5"/>
      <c r="AF102" s="3"/>
      <c r="AG102" s="5"/>
      <c r="AH102" s="3"/>
      <c r="AI102" s="5">
        <v>0.77</v>
      </c>
      <c r="AJ102" s="3">
        <v>1.03</v>
      </c>
      <c r="AK102" s="9">
        <f t="shared" si="173"/>
        <v>0</v>
      </c>
      <c r="AL102" s="9">
        <f t="shared" si="174"/>
        <v>0</v>
      </c>
      <c r="AM102" s="9">
        <f t="shared" si="175"/>
        <v>0</v>
      </c>
      <c r="AN102" s="9">
        <f t="shared" si="176"/>
        <v>0</v>
      </c>
      <c r="AO102" s="9">
        <f t="shared" si="177"/>
        <v>0.77000000000000013</v>
      </c>
      <c r="AP102" s="9">
        <f t="shared" si="178"/>
        <v>0.8</v>
      </c>
      <c r="AQ102" s="9">
        <f t="shared" si="179"/>
        <v>0.84500000000000008</v>
      </c>
      <c r="AR102" s="9">
        <f t="shared" si="180"/>
        <v>0.875</v>
      </c>
      <c r="AS102" s="9">
        <f t="shared" si="181"/>
        <v>0</v>
      </c>
      <c r="AT102" s="9">
        <f t="shared" si="182"/>
        <v>0</v>
      </c>
      <c r="AU102" s="9">
        <f t="shared" si="183"/>
        <v>0</v>
      </c>
      <c r="AV102" s="7">
        <f>IF($N102&gt;0,$C102*AK102/$N102,0)</f>
        <v>0</v>
      </c>
      <c r="AW102" s="7">
        <f>IF($N102&gt;0,$C102*AL102/$N102,0)</f>
        <v>0</v>
      </c>
      <c r="AX102" s="7">
        <f>IF($N102&gt;0,$C102*AM102/$N102,0)</f>
        <v>0</v>
      </c>
      <c r="AY102" s="7">
        <f>IF($N102&gt;0,$C102*AN102/$N102,0)</f>
        <v>0</v>
      </c>
      <c r="AZ102" s="7">
        <f>IF($N102&gt;0,$C102*AO102/$N102,0)</f>
        <v>621.98888888888894</v>
      </c>
      <c r="BA102" s="7">
        <f>IF($N102&gt;0,$C102*AP102/$N102,0)</f>
        <v>646.22222222222229</v>
      </c>
      <c r="BB102" s="7">
        <f>IF($N102&gt;0,$C102*AQ102/$N102,0)</f>
        <v>682.57222222222231</v>
      </c>
      <c r="BC102" s="7">
        <f>IF($N102&gt;0,$C102*AR102/$N102,0)</f>
        <v>706.80555555555554</v>
      </c>
      <c r="BD102" s="7">
        <f>IF($N102&gt;0,$C102*AS102/$N102,0)</f>
        <v>0</v>
      </c>
      <c r="BE102" s="7">
        <f>IF($N102&gt;0,$C102*AT102/$N102,0)</f>
        <v>0</v>
      </c>
      <c r="BF102" s="7">
        <f>IF($N102&gt;0,$C102*AU102/$N102,0)</f>
        <v>0</v>
      </c>
      <c r="BG102" s="11">
        <f t="shared" si="190"/>
        <v>0</v>
      </c>
      <c r="BH102" s="11">
        <f t="shared" si="191"/>
        <v>0</v>
      </c>
      <c r="BI102" s="11">
        <f t="shared" si="192"/>
        <v>0</v>
      </c>
      <c r="BJ102" s="11">
        <f t="shared" si="193"/>
        <v>0</v>
      </c>
      <c r="BK102" s="11">
        <f t="shared" si="194"/>
        <v>3.8961038961038981E-2</v>
      </c>
      <c r="BL102" s="11">
        <f t="shared" si="195"/>
        <v>5.6250000000000029E-2</v>
      </c>
      <c r="BM102" s="11">
        <f t="shared" si="196"/>
        <v>3.5502958579881505E-2</v>
      </c>
      <c r="BN102" s="11">
        <f t="shared" si="197"/>
        <v>0</v>
      </c>
      <c r="BO102" s="11">
        <f t="shared" si="198"/>
        <v>0</v>
      </c>
      <c r="BP102" s="11">
        <f t="shared" si="199"/>
        <v>0</v>
      </c>
      <c r="BQ102" s="30">
        <f t="shared" si="201"/>
        <v>0</v>
      </c>
      <c r="BR102" s="30">
        <f t="shared" si="202"/>
        <v>0</v>
      </c>
      <c r="BS102" s="30">
        <f t="shared" si="203"/>
        <v>0</v>
      </c>
      <c r="BT102" s="30">
        <f t="shared" si="204"/>
        <v>0</v>
      </c>
      <c r="BU102" s="30">
        <f t="shared" si="205"/>
        <v>0</v>
      </c>
      <c r="BV102" s="30">
        <f t="shared" si="206"/>
        <v>0</v>
      </c>
      <c r="BW102" s="30">
        <f t="shared" si="207"/>
        <v>0</v>
      </c>
      <c r="BX102" s="30">
        <f t="shared" si="208"/>
        <v>0</v>
      </c>
      <c r="BY102" s="30">
        <f t="shared" si="209"/>
        <v>0</v>
      </c>
      <c r="BZ102" s="30">
        <f t="shared" si="210"/>
        <v>621.98888888888894</v>
      </c>
      <c r="CA102" s="30">
        <f t="shared" si="211"/>
        <v>646.22222222222229</v>
      </c>
      <c r="CB102" s="30">
        <f t="shared" si="212"/>
        <v>682.57222222222231</v>
      </c>
      <c r="CC102" s="30">
        <f t="shared" si="213"/>
        <v>706.80555555555554</v>
      </c>
      <c r="CD102" s="28">
        <f t="shared" si="134"/>
        <v>0</v>
      </c>
      <c r="CE102" s="28">
        <f t="shared" si="135"/>
        <v>0</v>
      </c>
      <c r="CF102" s="28">
        <f t="shared" si="136"/>
        <v>0</v>
      </c>
      <c r="CG102" s="28">
        <f t="shared" si="137"/>
        <v>0</v>
      </c>
      <c r="CH102" s="28">
        <f t="shared" si="138"/>
        <v>0</v>
      </c>
      <c r="CI102" s="28">
        <f t="shared" si="139"/>
        <v>0</v>
      </c>
      <c r="CJ102" s="28">
        <f t="shared" si="140"/>
        <v>0</v>
      </c>
      <c r="CK102" s="28">
        <f t="shared" si="141"/>
        <v>0</v>
      </c>
      <c r="CL102" s="28">
        <f t="shared" si="142"/>
        <v>0</v>
      </c>
      <c r="CM102" s="28">
        <f t="shared" si="143"/>
        <v>3.8961038961038981E-2</v>
      </c>
      <c r="CN102" s="28">
        <f t="shared" si="144"/>
        <v>5.6250000000000029E-2</v>
      </c>
      <c r="CO102" s="28">
        <f t="shared" si="145"/>
        <v>3.5502958579881505E-2</v>
      </c>
      <c r="CQ102" s="36">
        <f t="shared" si="146"/>
        <v>0</v>
      </c>
      <c r="CR102" s="37">
        <v>2001</v>
      </c>
      <c r="CS102" s="33">
        <f t="shared" si="147"/>
        <v>0</v>
      </c>
      <c r="CT102" s="36">
        <f t="shared" si="148"/>
        <v>0</v>
      </c>
      <c r="CU102" s="37">
        <v>2002</v>
      </c>
      <c r="CV102" s="33">
        <f t="shared" si="149"/>
        <v>0</v>
      </c>
      <c r="CW102" s="36">
        <f t="shared" si="150"/>
        <v>0</v>
      </c>
      <c r="CX102" s="37">
        <v>2003</v>
      </c>
      <c r="CY102" s="33">
        <f t="shared" si="151"/>
        <v>0</v>
      </c>
      <c r="CZ102" s="36">
        <f t="shared" si="152"/>
        <v>0</v>
      </c>
      <c r="DA102" s="37">
        <v>2004</v>
      </c>
      <c r="DB102" s="33">
        <f t="shared" si="153"/>
        <v>0</v>
      </c>
      <c r="DC102" s="36">
        <f t="shared" si="154"/>
        <v>0</v>
      </c>
      <c r="DD102" s="37">
        <v>2005</v>
      </c>
      <c r="DE102" s="33">
        <f t="shared" si="155"/>
        <v>0</v>
      </c>
      <c r="DF102" s="36">
        <f t="shared" si="156"/>
        <v>0</v>
      </c>
      <c r="DG102" s="37">
        <v>2006</v>
      </c>
      <c r="DH102" s="33">
        <f t="shared" si="157"/>
        <v>0</v>
      </c>
      <c r="DI102" s="36">
        <f t="shared" si="158"/>
        <v>0</v>
      </c>
      <c r="DJ102" s="37">
        <v>2007</v>
      </c>
      <c r="DK102" s="33">
        <f t="shared" si="159"/>
        <v>0</v>
      </c>
      <c r="DL102" s="36">
        <f t="shared" si="160"/>
        <v>0</v>
      </c>
      <c r="DM102" s="37">
        <v>2008</v>
      </c>
      <c r="DN102" s="33">
        <f t="shared" si="161"/>
        <v>0</v>
      </c>
      <c r="DO102" s="36">
        <f t="shared" si="162"/>
        <v>0</v>
      </c>
      <c r="DP102" s="37">
        <v>2009</v>
      </c>
      <c r="DQ102" s="33">
        <f t="shared" si="163"/>
        <v>0</v>
      </c>
      <c r="DR102" s="36">
        <f t="shared" si="164"/>
        <v>3.8961038961038981E-2</v>
      </c>
      <c r="DS102" s="37">
        <v>2010</v>
      </c>
      <c r="DT102" s="33">
        <f t="shared" si="165"/>
        <v>6</v>
      </c>
      <c r="DU102" s="36">
        <f t="shared" si="166"/>
        <v>5.6250000000000029E-2</v>
      </c>
      <c r="DV102" s="37">
        <v>2011</v>
      </c>
      <c r="DW102" s="33">
        <f t="shared" si="167"/>
        <v>7</v>
      </c>
      <c r="DX102" s="36">
        <f t="shared" si="168"/>
        <v>3.5502958579881505E-2</v>
      </c>
      <c r="DY102" s="37">
        <v>2012</v>
      </c>
      <c r="DZ102" s="33">
        <f t="shared" si="169"/>
        <v>8</v>
      </c>
      <c r="EA102" s="34"/>
      <c r="EB102" s="32">
        <f>B102</f>
        <v>8</v>
      </c>
      <c r="EC102" s="32" t="str">
        <f>D102</f>
        <v>m</v>
      </c>
      <c r="ED102" s="32" t="str">
        <f>F102</f>
        <v>LR</v>
      </c>
      <c r="EE102" s="34"/>
      <c r="EF102" s="32">
        <f>B102</f>
        <v>8</v>
      </c>
      <c r="EG102" s="32">
        <f t="shared" si="184"/>
        <v>2</v>
      </c>
      <c r="EH102" s="32">
        <f t="shared" si="185"/>
        <v>2</v>
      </c>
      <c r="EL102" s="12">
        <f t="shared" si="186"/>
        <v>8</v>
      </c>
      <c r="EM102" s="12">
        <f t="shared" si="187"/>
        <v>2</v>
      </c>
      <c r="EN102" s="12">
        <f t="shared" si="188"/>
        <v>2</v>
      </c>
      <c r="EO102">
        <f t="shared" si="214"/>
        <v>0</v>
      </c>
      <c r="EP102">
        <f t="shared" si="215"/>
        <v>2001</v>
      </c>
      <c r="EQ102">
        <f t="shared" si="216"/>
        <v>0</v>
      </c>
    </row>
    <row r="103" spans="1:147" x14ac:dyDescent="0.25">
      <c r="A103" s="12" t="s">
        <v>127</v>
      </c>
      <c r="B103" s="17">
        <f>IF(SUM(AK103:AT103)=0,0,IF(SUM(AL103:AT103)=0,1,IF(SUM(AM103:AT103)=0,2,IF(SUM(AN103:AT103)=0,3,IF(SUM(AO103:AT103)=0,4,IF(SUM(AP103:AT103)=0,5,IF(SUM(AQ103:AT103)=0,6,IF(SUM(AR103:AT103)=0,7,IF(SUM(AS103:AT103)=0,8,IF(SUM(AT103)=0,9,10))))))))))</f>
        <v>7</v>
      </c>
      <c r="C103" s="14">
        <v>800</v>
      </c>
      <c r="D103" s="14" t="s">
        <v>94</v>
      </c>
      <c r="E103" s="3"/>
      <c r="F103" s="3" t="s">
        <v>0</v>
      </c>
      <c r="G103" s="3">
        <v>2</v>
      </c>
      <c r="H103" s="3">
        <v>2013</v>
      </c>
      <c r="I103" s="3" t="s">
        <v>92</v>
      </c>
      <c r="J103" s="5">
        <v>0.48000000000000004</v>
      </c>
      <c r="K103" s="3">
        <v>0.60000000000000009</v>
      </c>
      <c r="L103" s="3"/>
      <c r="M103" s="26">
        <f t="shared" si="200"/>
        <v>0.54</v>
      </c>
      <c r="N103" s="26">
        <f>(AI103+AJ103)/2</f>
        <v>0.93500000000000005</v>
      </c>
      <c r="O103" s="20">
        <v>4</v>
      </c>
      <c r="P103" s="24" t="s">
        <v>143</v>
      </c>
      <c r="Q103" s="5">
        <v>0.70000000000000007</v>
      </c>
      <c r="R103" s="3">
        <v>0.87000000000000011</v>
      </c>
      <c r="S103" s="5">
        <v>0.7400000000000001</v>
      </c>
      <c r="T103" s="3">
        <v>0.96000000000000008</v>
      </c>
      <c r="U103" s="5">
        <v>0.77</v>
      </c>
      <c r="V103" s="3">
        <v>0.99</v>
      </c>
      <c r="W103" s="5"/>
      <c r="X103" s="3"/>
      <c r="Y103" s="5"/>
      <c r="Z103" s="3"/>
      <c r="AA103" s="5"/>
      <c r="AB103" s="3"/>
      <c r="AC103" s="5"/>
      <c r="AD103" s="3"/>
      <c r="AE103" s="5"/>
      <c r="AF103" s="3"/>
      <c r="AG103" s="5"/>
      <c r="AH103" s="3"/>
      <c r="AI103" s="5">
        <v>0.81</v>
      </c>
      <c r="AJ103" s="3">
        <v>1.06</v>
      </c>
      <c r="AK103" s="9">
        <f t="shared" si="173"/>
        <v>0</v>
      </c>
      <c r="AL103" s="9">
        <f t="shared" si="174"/>
        <v>0</v>
      </c>
      <c r="AM103" s="9">
        <f t="shared" si="175"/>
        <v>0</v>
      </c>
      <c r="AN103" s="9">
        <f t="shared" si="176"/>
        <v>0</v>
      </c>
      <c r="AO103" s="9">
        <f t="shared" si="177"/>
        <v>0.78500000000000014</v>
      </c>
      <c r="AP103" s="9">
        <f t="shared" si="178"/>
        <v>0.85000000000000009</v>
      </c>
      <c r="AQ103" s="9">
        <f t="shared" si="179"/>
        <v>0.88</v>
      </c>
      <c r="AR103" s="9">
        <f t="shared" si="180"/>
        <v>0</v>
      </c>
      <c r="AS103" s="9">
        <f t="shared" si="181"/>
        <v>0</v>
      </c>
      <c r="AT103" s="9">
        <f t="shared" si="182"/>
        <v>0</v>
      </c>
      <c r="AU103" s="9">
        <f t="shared" si="183"/>
        <v>0</v>
      </c>
      <c r="AV103" s="7">
        <f>IF($N103&gt;0,$C103*AK103/$N103,0)</f>
        <v>0</v>
      </c>
      <c r="AW103" s="7">
        <f>IF($N103&gt;0,$C103*AL103/$N103,0)</f>
        <v>0</v>
      </c>
      <c r="AX103" s="7">
        <f>IF($N103&gt;0,$C103*AM103/$N103,0)</f>
        <v>0</v>
      </c>
      <c r="AY103" s="7">
        <f>IF($N103&gt;0,$C103*AN103/$N103,0)</f>
        <v>0</v>
      </c>
      <c r="AZ103" s="7">
        <f>IF($N103&gt;0,$C103*AO103/$N103,0)</f>
        <v>671.65775401069527</v>
      </c>
      <c r="BA103" s="7">
        <f>IF($N103&gt;0,$C103*AP103/$N103,0)</f>
        <v>727.27272727272737</v>
      </c>
      <c r="BB103" s="7">
        <f>IF($N103&gt;0,$C103*AQ103/$N103,0)</f>
        <v>752.94117647058818</v>
      </c>
      <c r="BC103" s="7">
        <f>IF($N103&gt;0,$C103*AR103/$N103,0)</f>
        <v>0</v>
      </c>
      <c r="BD103" s="7">
        <f>IF($N103&gt;0,$C103*AS103/$N103,0)</f>
        <v>0</v>
      </c>
      <c r="BE103" s="7">
        <f>IF($N103&gt;0,$C103*AT103/$N103,0)</f>
        <v>0</v>
      </c>
      <c r="BF103" s="7">
        <f>IF($N103&gt;0,$C103*AU103/$N103,0)</f>
        <v>0</v>
      </c>
      <c r="BG103" s="11">
        <f t="shared" si="190"/>
        <v>0</v>
      </c>
      <c r="BH103" s="11">
        <f t="shared" si="191"/>
        <v>0</v>
      </c>
      <c r="BI103" s="11">
        <f t="shared" si="192"/>
        <v>0</v>
      </c>
      <c r="BJ103" s="11">
        <f t="shared" si="193"/>
        <v>0</v>
      </c>
      <c r="BK103" s="11">
        <f t="shared" si="194"/>
        <v>8.2802547770700646E-2</v>
      </c>
      <c r="BL103" s="11">
        <f t="shared" si="195"/>
        <v>3.5294117647058608E-2</v>
      </c>
      <c r="BM103" s="11">
        <f t="shared" si="196"/>
        <v>0</v>
      </c>
      <c r="BN103" s="11">
        <f t="shared" si="197"/>
        <v>0</v>
      </c>
      <c r="BO103" s="11">
        <f t="shared" si="198"/>
        <v>0</v>
      </c>
      <c r="BP103" s="11">
        <f t="shared" si="199"/>
        <v>0</v>
      </c>
      <c r="BQ103" s="30">
        <f t="shared" si="201"/>
        <v>0</v>
      </c>
      <c r="BR103" s="30">
        <f t="shared" si="202"/>
        <v>0</v>
      </c>
      <c r="BS103" s="30">
        <f t="shared" si="203"/>
        <v>0</v>
      </c>
      <c r="BT103" s="30">
        <f t="shared" si="204"/>
        <v>0</v>
      </c>
      <c r="BU103" s="30">
        <f t="shared" si="205"/>
        <v>0</v>
      </c>
      <c r="BV103" s="30">
        <f t="shared" si="206"/>
        <v>0</v>
      </c>
      <c r="BW103" s="30">
        <f t="shared" si="207"/>
        <v>0</v>
      </c>
      <c r="BX103" s="30">
        <f t="shared" si="208"/>
        <v>0</v>
      </c>
      <c r="BY103" s="30">
        <f t="shared" si="209"/>
        <v>0</v>
      </c>
      <c r="BZ103" s="30">
        <f t="shared" si="210"/>
        <v>0</v>
      </c>
      <c r="CA103" s="30">
        <f t="shared" si="211"/>
        <v>671.65775401069527</v>
      </c>
      <c r="CB103" s="30">
        <f t="shared" si="212"/>
        <v>727.27272727272737</v>
      </c>
      <c r="CC103" s="30">
        <f t="shared" si="213"/>
        <v>752.94117647058818</v>
      </c>
      <c r="CD103" s="28">
        <f t="shared" si="134"/>
        <v>0</v>
      </c>
      <c r="CE103" s="28">
        <f t="shared" si="135"/>
        <v>0</v>
      </c>
      <c r="CF103" s="28">
        <f t="shared" si="136"/>
        <v>0</v>
      </c>
      <c r="CG103" s="28">
        <f t="shared" si="137"/>
        <v>0</v>
      </c>
      <c r="CH103" s="28">
        <f t="shared" si="138"/>
        <v>0</v>
      </c>
      <c r="CI103" s="28">
        <f t="shared" si="139"/>
        <v>0</v>
      </c>
      <c r="CJ103" s="28">
        <f t="shared" si="140"/>
        <v>0</v>
      </c>
      <c r="CK103" s="28">
        <f t="shared" si="141"/>
        <v>0</v>
      </c>
      <c r="CL103" s="28">
        <f t="shared" si="142"/>
        <v>0</v>
      </c>
      <c r="CM103" s="28">
        <f t="shared" si="143"/>
        <v>0</v>
      </c>
      <c r="CN103" s="28">
        <f t="shared" si="144"/>
        <v>8.2802547770700646E-2</v>
      </c>
      <c r="CO103" s="28">
        <f t="shared" si="145"/>
        <v>3.5294117647058608E-2</v>
      </c>
      <c r="CQ103" s="36">
        <f t="shared" si="146"/>
        <v>0</v>
      </c>
      <c r="CR103" s="37">
        <v>2001</v>
      </c>
      <c r="CS103" s="33">
        <f t="shared" si="147"/>
        <v>0</v>
      </c>
      <c r="CT103" s="36">
        <f t="shared" si="148"/>
        <v>0</v>
      </c>
      <c r="CU103" s="37">
        <v>2002</v>
      </c>
      <c r="CV103" s="33">
        <f t="shared" si="149"/>
        <v>0</v>
      </c>
      <c r="CW103" s="36">
        <f t="shared" si="150"/>
        <v>0</v>
      </c>
      <c r="CX103" s="37">
        <v>2003</v>
      </c>
      <c r="CY103" s="33">
        <f t="shared" si="151"/>
        <v>0</v>
      </c>
      <c r="CZ103" s="36">
        <f t="shared" si="152"/>
        <v>0</v>
      </c>
      <c r="DA103" s="37">
        <v>2004</v>
      </c>
      <c r="DB103" s="33">
        <f t="shared" si="153"/>
        <v>0</v>
      </c>
      <c r="DC103" s="36">
        <f t="shared" si="154"/>
        <v>0</v>
      </c>
      <c r="DD103" s="37">
        <v>2005</v>
      </c>
      <c r="DE103" s="33">
        <f t="shared" si="155"/>
        <v>0</v>
      </c>
      <c r="DF103" s="36">
        <f t="shared" si="156"/>
        <v>0</v>
      </c>
      <c r="DG103" s="37">
        <v>2006</v>
      </c>
      <c r="DH103" s="33">
        <f t="shared" si="157"/>
        <v>0</v>
      </c>
      <c r="DI103" s="36">
        <f t="shared" si="158"/>
        <v>0</v>
      </c>
      <c r="DJ103" s="37">
        <v>2007</v>
      </c>
      <c r="DK103" s="33">
        <f t="shared" si="159"/>
        <v>0</v>
      </c>
      <c r="DL103" s="36">
        <f t="shared" si="160"/>
        <v>0</v>
      </c>
      <c r="DM103" s="37">
        <v>2008</v>
      </c>
      <c r="DN103" s="33">
        <f t="shared" si="161"/>
        <v>0</v>
      </c>
      <c r="DO103" s="36">
        <f t="shared" si="162"/>
        <v>0</v>
      </c>
      <c r="DP103" s="37">
        <v>2009</v>
      </c>
      <c r="DQ103" s="33">
        <f t="shared" si="163"/>
        <v>0</v>
      </c>
      <c r="DR103" s="36">
        <f t="shared" si="164"/>
        <v>0</v>
      </c>
      <c r="DS103" s="37">
        <v>2010</v>
      </c>
      <c r="DT103" s="33">
        <f t="shared" si="165"/>
        <v>0</v>
      </c>
      <c r="DU103" s="36">
        <f t="shared" si="166"/>
        <v>8.2802547770700646E-2</v>
      </c>
      <c r="DV103" s="37">
        <v>2011</v>
      </c>
      <c r="DW103" s="33">
        <f t="shared" si="167"/>
        <v>6</v>
      </c>
      <c r="DX103" s="36">
        <f t="shared" si="168"/>
        <v>3.5294117647058608E-2</v>
      </c>
      <c r="DY103" s="37">
        <v>2012</v>
      </c>
      <c r="DZ103" s="33">
        <f t="shared" si="169"/>
        <v>7</v>
      </c>
      <c r="EA103" s="34"/>
      <c r="EB103" s="32">
        <f>B103</f>
        <v>7</v>
      </c>
      <c r="EC103" s="32" t="str">
        <f>D103</f>
        <v>m</v>
      </c>
      <c r="ED103" s="32" t="str">
        <f>F103</f>
        <v>LR</v>
      </c>
      <c r="EE103" s="34"/>
      <c r="EF103" s="32">
        <f>B103</f>
        <v>7</v>
      </c>
      <c r="EG103" s="32">
        <f t="shared" si="184"/>
        <v>2</v>
      </c>
      <c r="EH103" s="32">
        <f t="shared" si="185"/>
        <v>2</v>
      </c>
      <c r="EL103" s="12">
        <f t="shared" si="186"/>
        <v>7</v>
      </c>
      <c r="EM103" s="12">
        <f t="shared" si="187"/>
        <v>2</v>
      </c>
      <c r="EN103" s="12">
        <f t="shared" si="188"/>
        <v>2</v>
      </c>
      <c r="EO103">
        <f t="shared" si="214"/>
        <v>0</v>
      </c>
      <c r="EP103">
        <f t="shared" si="215"/>
        <v>2001</v>
      </c>
      <c r="EQ103">
        <f t="shared" si="216"/>
        <v>0</v>
      </c>
    </row>
    <row r="104" spans="1:147" x14ac:dyDescent="0.25">
      <c r="A104" s="12" t="s">
        <v>137</v>
      </c>
      <c r="B104" s="17">
        <f>IF(SUM(AK104:AT104)=0,0,IF(SUM(AL104:AT104)=0,1,IF(SUM(AM104:AT104)=0,2,IF(SUM(AN104:AT104)=0,3,IF(SUM(AO104:AT104)=0,4,IF(SUM(AP104:AT104)=0,5,IF(SUM(AQ104:AT104)=0,6,IF(SUM(AR104:AT104)=0,7,IF(SUM(AS104:AT104)=0,8,IF(SUM(AT104)=0,9,10))))))))))</f>
        <v>8</v>
      </c>
      <c r="C104" s="14">
        <v>976</v>
      </c>
      <c r="D104" s="14" t="s">
        <v>94</v>
      </c>
      <c r="E104" s="3"/>
      <c r="F104" s="44" t="s">
        <v>192</v>
      </c>
      <c r="G104" s="3">
        <v>3</v>
      </c>
      <c r="H104" s="3">
        <v>2013</v>
      </c>
      <c r="I104" s="3" t="s">
        <v>92</v>
      </c>
      <c r="J104" s="5">
        <v>0.55000000000000004</v>
      </c>
      <c r="K104" s="3">
        <v>0.58000000000000007</v>
      </c>
      <c r="L104" s="3"/>
      <c r="M104" s="26">
        <f t="shared" si="200"/>
        <v>0.56500000000000006</v>
      </c>
      <c r="N104" s="26">
        <f>(AI104+AJ104)/2</f>
        <v>1.06</v>
      </c>
      <c r="O104" s="20">
        <v>4</v>
      </c>
      <c r="P104" s="24" t="s">
        <v>143</v>
      </c>
      <c r="Q104" s="5">
        <v>0.7400000000000001</v>
      </c>
      <c r="R104" s="3">
        <v>0.88000000000000012</v>
      </c>
      <c r="S104" s="5">
        <v>0.78</v>
      </c>
      <c r="T104" s="3">
        <v>0.98</v>
      </c>
      <c r="U104" s="5">
        <v>0.82000000000000006</v>
      </c>
      <c r="V104" s="3">
        <v>1.04</v>
      </c>
      <c r="W104" s="5">
        <v>0.89000000000000012</v>
      </c>
      <c r="X104" s="3">
        <v>1.1600000000000001</v>
      </c>
      <c r="Y104" s="5"/>
      <c r="Z104" s="3"/>
      <c r="AA104" s="5"/>
      <c r="AB104" s="3"/>
      <c r="AC104" s="5"/>
      <c r="AD104" s="3"/>
      <c r="AE104" s="5"/>
      <c r="AF104" s="3"/>
      <c r="AG104" s="5"/>
      <c r="AH104" s="3"/>
      <c r="AI104" s="5">
        <v>0.91</v>
      </c>
      <c r="AJ104" s="3">
        <v>1.21</v>
      </c>
      <c r="AK104" s="9">
        <f t="shared" si="173"/>
        <v>0</v>
      </c>
      <c r="AL104" s="9">
        <f t="shared" si="174"/>
        <v>0</v>
      </c>
      <c r="AM104" s="9">
        <f t="shared" si="175"/>
        <v>0</v>
      </c>
      <c r="AN104" s="9">
        <f t="shared" si="176"/>
        <v>0</v>
      </c>
      <c r="AO104" s="9">
        <f t="shared" si="177"/>
        <v>0.81</v>
      </c>
      <c r="AP104" s="9">
        <f t="shared" si="178"/>
        <v>0.88</v>
      </c>
      <c r="AQ104" s="9">
        <f t="shared" si="179"/>
        <v>0.93</v>
      </c>
      <c r="AR104" s="9">
        <f t="shared" si="180"/>
        <v>1.0250000000000001</v>
      </c>
      <c r="AS104" s="9">
        <f t="shared" si="181"/>
        <v>0</v>
      </c>
      <c r="AT104" s="9">
        <f t="shared" si="182"/>
        <v>0</v>
      </c>
      <c r="AU104" s="9">
        <f t="shared" si="183"/>
        <v>0</v>
      </c>
      <c r="AV104" s="7">
        <f>IF($N104&gt;0,$C104*AK104/$N104,0)</f>
        <v>0</v>
      </c>
      <c r="AW104" s="7">
        <f>IF($N104&gt;0,$C104*AL104/$N104,0)</f>
        <v>0</v>
      </c>
      <c r="AX104" s="7">
        <f>IF($N104&gt;0,$C104*AM104/$N104,0)</f>
        <v>0</v>
      </c>
      <c r="AY104" s="7">
        <f>IF($N104&gt;0,$C104*AN104/$N104,0)</f>
        <v>0</v>
      </c>
      <c r="AZ104" s="7">
        <f>IF($N104&gt;0,$C104*AO104/$N104,0)</f>
        <v>745.81132075471703</v>
      </c>
      <c r="BA104" s="7">
        <f>IF($N104&gt;0,$C104*AP104/$N104,0)</f>
        <v>810.2641509433962</v>
      </c>
      <c r="BB104" s="7">
        <f>IF($N104&gt;0,$C104*AQ104/$N104,0)</f>
        <v>856.30188679245282</v>
      </c>
      <c r="BC104" s="7">
        <f>IF($N104&gt;0,$C104*AR104/$N104,0)</f>
        <v>943.77358490566041</v>
      </c>
      <c r="BD104" s="7">
        <f>IF($N104&gt;0,$C104*AS104/$N104,0)</f>
        <v>0</v>
      </c>
      <c r="BE104" s="7">
        <f>IF($N104&gt;0,$C104*AT104/$N104,0)</f>
        <v>0</v>
      </c>
      <c r="BF104" s="7">
        <f>IF($N104&gt;0,$C104*AU104/$N104,0)</f>
        <v>0</v>
      </c>
      <c r="BG104" s="11">
        <f t="shared" si="190"/>
        <v>0</v>
      </c>
      <c r="BH104" s="11">
        <f t="shared" si="191"/>
        <v>0</v>
      </c>
      <c r="BI104" s="11">
        <f t="shared" si="192"/>
        <v>0</v>
      </c>
      <c r="BJ104" s="11">
        <f t="shared" si="193"/>
        <v>0</v>
      </c>
      <c r="BK104" s="11">
        <f t="shared" si="194"/>
        <v>8.6419753086419651E-2</v>
      </c>
      <c r="BL104" s="11">
        <f t="shared" si="195"/>
        <v>5.6818181818181837E-2</v>
      </c>
      <c r="BM104" s="11">
        <f t="shared" si="196"/>
        <v>0.10215053763440866</v>
      </c>
      <c r="BN104" s="11">
        <f t="shared" si="197"/>
        <v>0</v>
      </c>
      <c r="BO104" s="11">
        <f t="shared" si="198"/>
        <v>0</v>
      </c>
      <c r="BP104" s="11">
        <f t="shared" si="199"/>
        <v>0</v>
      </c>
      <c r="BQ104" s="30">
        <f t="shared" si="201"/>
        <v>0</v>
      </c>
      <c r="BR104" s="30">
        <f t="shared" si="202"/>
        <v>0</v>
      </c>
      <c r="BS104" s="30">
        <f t="shared" si="203"/>
        <v>0</v>
      </c>
      <c r="BT104" s="30">
        <f t="shared" si="204"/>
        <v>0</v>
      </c>
      <c r="BU104" s="30">
        <f t="shared" si="205"/>
        <v>0</v>
      </c>
      <c r="BV104" s="30">
        <f t="shared" si="206"/>
        <v>0</v>
      </c>
      <c r="BW104" s="30">
        <f t="shared" si="207"/>
        <v>0</v>
      </c>
      <c r="BX104" s="30">
        <f t="shared" si="208"/>
        <v>0</v>
      </c>
      <c r="BY104" s="30">
        <f t="shared" si="209"/>
        <v>0</v>
      </c>
      <c r="BZ104" s="30">
        <f t="shared" si="210"/>
        <v>745.81132075471703</v>
      </c>
      <c r="CA104" s="30">
        <f t="shared" si="211"/>
        <v>810.2641509433962</v>
      </c>
      <c r="CB104" s="30">
        <f t="shared" si="212"/>
        <v>856.30188679245282</v>
      </c>
      <c r="CC104" s="30">
        <f t="shared" si="213"/>
        <v>943.77358490566041</v>
      </c>
      <c r="CD104" s="28">
        <f t="shared" si="134"/>
        <v>0</v>
      </c>
      <c r="CE104" s="28">
        <f t="shared" si="135"/>
        <v>0</v>
      </c>
      <c r="CF104" s="28">
        <f t="shared" si="136"/>
        <v>0</v>
      </c>
      <c r="CG104" s="28">
        <f t="shared" si="137"/>
        <v>0</v>
      </c>
      <c r="CH104" s="28">
        <f t="shared" si="138"/>
        <v>0</v>
      </c>
      <c r="CI104" s="28">
        <f t="shared" si="139"/>
        <v>0</v>
      </c>
      <c r="CJ104" s="28">
        <f t="shared" si="140"/>
        <v>0</v>
      </c>
      <c r="CK104" s="28">
        <f t="shared" si="141"/>
        <v>0</v>
      </c>
      <c r="CL104" s="28">
        <f t="shared" si="142"/>
        <v>0</v>
      </c>
      <c r="CM104" s="28">
        <f t="shared" si="143"/>
        <v>8.6419753086419651E-2</v>
      </c>
      <c r="CN104" s="28">
        <f t="shared" si="144"/>
        <v>5.6818181818181837E-2</v>
      </c>
      <c r="CO104" s="28">
        <f t="shared" si="145"/>
        <v>0.10215053763440866</v>
      </c>
      <c r="CQ104" s="36">
        <f t="shared" si="146"/>
        <v>0</v>
      </c>
      <c r="CR104" s="37">
        <v>2001</v>
      </c>
      <c r="CS104" s="33">
        <f t="shared" si="147"/>
        <v>0</v>
      </c>
      <c r="CT104" s="36">
        <f t="shared" si="148"/>
        <v>0</v>
      </c>
      <c r="CU104" s="37">
        <v>2002</v>
      </c>
      <c r="CV104" s="33">
        <f t="shared" si="149"/>
        <v>0</v>
      </c>
      <c r="CW104" s="36">
        <f t="shared" si="150"/>
        <v>0</v>
      </c>
      <c r="CX104" s="37">
        <v>2003</v>
      </c>
      <c r="CY104" s="33">
        <f t="shared" si="151"/>
        <v>0</v>
      </c>
      <c r="CZ104" s="36">
        <f t="shared" si="152"/>
        <v>0</v>
      </c>
      <c r="DA104" s="37">
        <v>2004</v>
      </c>
      <c r="DB104" s="33">
        <f t="shared" si="153"/>
        <v>0</v>
      </c>
      <c r="DC104" s="36">
        <f t="shared" si="154"/>
        <v>0</v>
      </c>
      <c r="DD104" s="37">
        <v>2005</v>
      </c>
      <c r="DE104" s="33">
        <f t="shared" si="155"/>
        <v>0</v>
      </c>
      <c r="DF104" s="36">
        <f t="shared" si="156"/>
        <v>0</v>
      </c>
      <c r="DG104" s="37">
        <v>2006</v>
      </c>
      <c r="DH104" s="33">
        <f t="shared" si="157"/>
        <v>0</v>
      </c>
      <c r="DI104" s="36">
        <f t="shared" si="158"/>
        <v>0</v>
      </c>
      <c r="DJ104" s="37">
        <v>2007</v>
      </c>
      <c r="DK104" s="33">
        <f t="shared" si="159"/>
        <v>0</v>
      </c>
      <c r="DL104" s="36">
        <f t="shared" si="160"/>
        <v>0</v>
      </c>
      <c r="DM104" s="37">
        <v>2008</v>
      </c>
      <c r="DN104" s="33">
        <f t="shared" si="161"/>
        <v>0</v>
      </c>
      <c r="DO104" s="36">
        <f t="shared" si="162"/>
        <v>0</v>
      </c>
      <c r="DP104" s="37">
        <v>2009</v>
      </c>
      <c r="DQ104" s="33">
        <f t="shared" si="163"/>
        <v>0</v>
      </c>
      <c r="DR104" s="36">
        <f t="shared" si="164"/>
        <v>8.6419753086419651E-2</v>
      </c>
      <c r="DS104" s="37">
        <v>2010</v>
      </c>
      <c r="DT104" s="33">
        <f t="shared" si="165"/>
        <v>6</v>
      </c>
      <c r="DU104" s="36">
        <f t="shared" si="166"/>
        <v>5.6818181818181837E-2</v>
      </c>
      <c r="DV104" s="37">
        <v>2011</v>
      </c>
      <c r="DW104" s="33">
        <f t="shared" si="167"/>
        <v>7</v>
      </c>
      <c r="DX104" s="36">
        <f t="shared" si="168"/>
        <v>0.10215053763440866</v>
      </c>
      <c r="DY104" s="37">
        <v>2012</v>
      </c>
      <c r="DZ104" s="33">
        <f t="shared" si="169"/>
        <v>8</v>
      </c>
      <c r="EA104" s="34"/>
      <c r="EB104" s="32">
        <f>B104</f>
        <v>8</v>
      </c>
      <c r="EC104" s="32" t="str">
        <f>D104</f>
        <v>m</v>
      </c>
      <c r="ED104" s="32" t="str">
        <f>F104</f>
        <v>L?R</v>
      </c>
      <c r="EE104" s="34"/>
      <c r="EF104" s="32">
        <f>B104</f>
        <v>8</v>
      </c>
      <c r="EG104" s="32">
        <f t="shared" si="184"/>
        <v>2</v>
      </c>
      <c r="EH104" s="32">
        <f t="shared" si="185"/>
        <v>3</v>
      </c>
      <c r="EL104" s="12">
        <f t="shared" si="186"/>
        <v>8</v>
      </c>
      <c r="EM104" s="12">
        <f t="shared" si="187"/>
        <v>2</v>
      </c>
      <c r="EN104" s="12">
        <f t="shared" si="188"/>
        <v>3</v>
      </c>
      <c r="EO104">
        <f t="shared" si="214"/>
        <v>0</v>
      </c>
      <c r="EP104">
        <f t="shared" si="215"/>
        <v>2001</v>
      </c>
      <c r="EQ104">
        <f t="shared" si="216"/>
        <v>0</v>
      </c>
    </row>
    <row r="105" spans="1:147" x14ac:dyDescent="0.25">
      <c r="A105" s="12" t="s">
        <v>140</v>
      </c>
      <c r="B105" s="17">
        <f>IF(SUM(AK105:AT105)=0,0,IF(SUM(AL105:AT105)=0,1,IF(SUM(AM105:AT105)=0,2,IF(SUM(AN105:AT105)=0,3,IF(SUM(AO105:AT105)=0,4,IF(SUM(AP105:AT105)=0,5,IF(SUM(AQ105:AT105)=0,6,IF(SUM(AR105:AT105)=0,7,IF(SUM(AS105:AT105)=0,8,IF(SUM(AT105)=0,9,10))))))))))</f>
        <v>8</v>
      </c>
      <c r="C105" s="14">
        <v>734</v>
      </c>
      <c r="D105" s="14" t="s">
        <v>94</v>
      </c>
      <c r="E105" s="3"/>
      <c r="F105" s="3" t="s">
        <v>0</v>
      </c>
      <c r="G105" s="3">
        <v>2</v>
      </c>
      <c r="H105" s="3">
        <v>2013</v>
      </c>
      <c r="I105" s="3" t="s">
        <v>92</v>
      </c>
      <c r="J105" s="5">
        <v>0.56000000000000005</v>
      </c>
      <c r="K105" s="3">
        <v>0.64000000000000012</v>
      </c>
      <c r="L105" s="3">
        <v>2</v>
      </c>
      <c r="M105" s="26">
        <f t="shared" si="200"/>
        <v>0.60000000000000009</v>
      </c>
      <c r="N105" s="26">
        <f>(AI105+AJ105)/2</f>
        <v>0.99</v>
      </c>
      <c r="O105" s="20">
        <v>4</v>
      </c>
      <c r="P105" s="24" t="s">
        <v>143</v>
      </c>
      <c r="Q105" s="5">
        <v>0.68000000000000016</v>
      </c>
      <c r="R105" s="3">
        <v>0.84000000000000008</v>
      </c>
      <c r="S105" s="5">
        <v>0.75000000000000011</v>
      </c>
      <c r="T105" s="3">
        <v>0.96000000000000008</v>
      </c>
      <c r="U105" s="5">
        <v>0.81</v>
      </c>
      <c r="V105" s="3">
        <v>1.01</v>
      </c>
      <c r="W105" s="5">
        <v>0.91</v>
      </c>
      <c r="X105" s="3">
        <v>1.04</v>
      </c>
      <c r="Y105" s="5"/>
      <c r="Z105" s="3"/>
      <c r="AA105" s="5"/>
      <c r="AB105" s="3"/>
      <c r="AC105" s="5"/>
      <c r="AD105" s="3"/>
      <c r="AE105" s="5"/>
      <c r="AF105" s="3"/>
      <c r="AG105" s="5"/>
      <c r="AH105" s="3"/>
      <c r="AI105" s="5">
        <v>0.92</v>
      </c>
      <c r="AJ105" s="3">
        <v>1.06</v>
      </c>
      <c r="AK105" s="9">
        <f t="shared" si="173"/>
        <v>0</v>
      </c>
      <c r="AL105" s="9">
        <f t="shared" si="174"/>
        <v>0</v>
      </c>
      <c r="AM105" s="9">
        <f t="shared" si="175"/>
        <v>0</v>
      </c>
      <c r="AN105" s="9">
        <f t="shared" si="176"/>
        <v>0</v>
      </c>
      <c r="AO105" s="9">
        <f t="shared" si="177"/>
        <v>0.76000000000000012</v>
      </c>
      <c r="AP105" s="9">
        <f t="shared" si="178"/>
        <v>0.85500000000000009</v>
      </c>
      <c r="AQ105" s="9">
        <f t="shared" si="179"/>
        <v>0.91</v>
      </c>
      <c r="AR105" s="9">
        <f t="shared" si="180"/>
        <v>0.97500000000000009</v>
      </c>
      <c r="AS105" s="9">
        <f t="shared" si="181"/>
        <v>0</v>
      </c>
      <c r="AT105" s="9">
        <f t="shared" si="182"/>
        <v>0</v>
      </c>
      <c r="AU105" s="9">
        <f t="shared" si="183"/>
        <v>0</v>
      </c>
      <c r="AV105" s="7">
        <f>IF($N105&gt;0,$C105*AK105/$N105,0)</f>
        <v>0</v>
      </c>
      <c r="AW105" s="7">
        <f>IF($N105&gt;0,$C105*AL105/$N105,0)</f>
        <v>0</v>
      </c>
      <c r="AX105" s="7">
        <f>IF($N105&gt;0,$C105*AM105/$N105,0)</f>
        <v>0</v>
      </c>
      <c r="AY105" s="7">
        <f>IF($N105&gt;0,$C105*AN105/$N105,0)</f>
        <v>0</v>
      </c>
      <c r="AZ105" s="7">
        <f>IF($N105&gt;0,$C105*AO105/$N105,0)</f>
        <v>563.47474747474746</v>
      </c>
      <c r="BA105" s="7">
        <f>IF($N105&gt;0,$C105*AP105/$N105,0)</f>
        <v>633.90909090909099</v>
      </c>
      <c r="BB105" s="7">
        <f>IF($N105&gt;0,$C105*AQ105/$N105,0)</f>
        <v>674.68686868686871</v>
      </c>
      <c r="BC105" s="7">
        <f>IF($N105&gt;0,$C105*AR105/$N105,0)</f>
        <v>722.87878787878799</v>
      </c>
      <c r="BD105" s="7">
        <f>IF($N105&gt;0,$C105*AS105/$N105,0)</f>
        <v>0</v>
      </c>
      <c r="BE105" s="7">
        <f>IF($N105&gt;0,$C105*AT105/$N105,0)</f>
        <v>0</v>
      </c>
      <c r="BF105" s="7">
        <f>IF($N105&gt;0,$C105*AU105/$N105,0)</f>
        <v>0</v>
      </c>
      <c r="BG105" s="11">
        <f t="shared" ref="BG105" si="217">IF(AV105&gt;0,IF(AW105&gt;0,(AW105-AV105)/AV105,0),0)</f>
        <v>0</v>
      </c>
      <c r="BH105" s="11">
        <f t="shared" si="191"/>
        <v>0</v>
      </c>
      <c r="BI105" s="11">
        <f t="shared" si="192"/>
        <v>0</v>
      </c>
      <c r="BJ105" s="11">
        <f t="shared" si="193"/>
        <v>0</v>
      </c>
      <c r="BK105" s="11">
        <f t="shared" si="194"/>
        <v>0.12500000000000017</v>
      </c>
      <c r="BL105" s="11">
        <f t="shared" si="195"/>
        <v>6.4327485380116844E-2</v>
      </c>
      <c r="BM105" s="11">
        <f t="shared" si="196"/>
        <v>7.1428571428571563E-2</v>
      </c>
      <c r="BN105" s="11">
        <f t="shared" si="197"/>
        <v>0</v>
      </c>
      <c r="BO105" s="11">
        <f t="shared" si="198"/>
        <v>0</v>
      </c>
      <c r="BP105" s="11">
        <f t="shared" si="199"/>
        <v>0</v>
      </c>
      <c r="BQ105" s="30">
        <f t="shared" si="201"/>
        <v>0</v>
      </c>
      <c r="BR105" s="30">
        <f t="shared" si="202"/>
        <v>0</v>
      </c>
      <c r="BS105" s="30">
        <f t="shared" si="203"/>
        <v>0</v>
      </c>
      <c r="BT105" s="30">
        <f t="shared" si="204"/>
        <v>0</v>
      </c>
      <c r="BU105" s="30">
        <f t="shared" si="205"/>
        <v>0</v>
      </c>
      <c r="BV105" s="30">
        <f t="shared" si="206"/>
        <v>0</v>
      </c>
      <c r="BW105" s="30">
        <f t="shared" si="207"/>
        <v>0</v>
      </c>
      <c r="BX105" s="30">
        <f t="shared" si="208"/>
        <v>0</v>
      </c>
      <c r="BY105" s="30">
        <f t="shared" si="209"/>
        <v>0</v>
      </c>
      <c r="BZ105" s="30">
        <f t="shared" si="210"/>
        <v>563.47474747474746</v>
      </c>
      <c r="CA105" s="30">
        <f t="shared" si="211"/>
        <v>633.90909090909099</v>
      </c>
      <c r="CB105" s="30">
        <f t="shared" si="212"/>
        <v>674.68686868686871</v>
      </c>
      <c r="CC105" s="30">
        <f t="shared" si="213"/>
        <v>722.87878787878799</v>
      </c>
      <c r="CD105" s="28">
        <f t="shared" ref="CD105:CE105" si="218">IF(BQ105&gt;0,IF(BR105&gt;0,(BR105-BQ105)/BQ105,0),0)</f>
        <v>0</v>
      </c>
      <c r="CE105" s="28">
        <f t="shared" si="218"/>
        <v>0</v>
      </c>
      <c r="CF105" s="28">
        <f>IF(BS105&gt;0,IF(BT105&gt;0,(BT105-BS105)/BS105,0),0)</f>
        <v>0</v>
      </c>
      <c r="CG105" s="28">
        <f t="shared" si="137"/>
        <v>0</v>
      </c>
      <c r="CH105" s="28">
        <f t="shared" si="138"/>
        <v>0</v>
      </c>
      <c r="CI105" s="28">
        <f t="shared" si="139"/>
        <v>0</v>
      </c>
      <c r="CJ105" s="28">
        <f t="shared" si="140"/>
        <v>0</v>
      </c>
      <c r="CK105" s="28">
        <f t="shared" si="141"/>
        <v>0</v>
      </c>
      <c r="CL105" s="28">
        <f t="shared" si="142"/>
        <v>0</v>
      </c>
      <c r="CM105" s="28">
        <f t="shared" si="143"/>
        <v>0.12500000000000017</v>
      </c>
      <c r="CN105" s="28">
        <f t="shared" si="144"/>
        <v>6.4327485380116844E-2</v>
      </c>
      <c r="CO105" s="28">
        <f t="shared" si="145"/>
        <v>7.1428571428571563E-2</v>
      </c>
      <c r="CQ105" s="36">
        <f t="shared" ref="CQ105" si="219">IF(BQ105&gt;0,IF(BR105&gt;0,(BR105-BQ105)/BQ105,0),0)</f>
        <v>0</v>
      </c>
      <c r="CR105" s="37">
        <v>2001</v>
      </c>
      <c r="CS105" s="33">
        <f>IF(CQ105=0,0,IF(CQ105=$BP105,11,IF(CQ105=$BO105,10,IF(CQ105=$BN105,9,IF(CQ105=$BM105,8,IF(CQ105=$BL105,7,IF(CQ105=$BK105,6,IF(CQ105=$BJ105,5,IF(CQ105=$BI105,4,IF(CQ105=$BH105,3,IF(CQ105=$BG105,2,99)))))))))))</f>
        <v>0</v>
      </c>
      <c r="CT105" s="36">
        <f t="shared" ref="CT105" si="220">IF(BR105&gt;0,IF(BS105&gt;0,(BS105-BR105)/BR105,0),0)</f>
        <v>0</v>
      </c>
      <c r="CU105" s="37">
        <v>2002</v>
      </c>
      <c r="CV105" s="33">
        <f>IF(CT105=0,0,IF(CT105=$BP105,11,IF(CT105=$BO105,10,IF(CT105=$BN105,9,IF(CT105=$BM105,8,IF(CT105=$BL105,7,IF(CT105=$BK105,6,IF(CT105=$BJ105,5,IF(CT105=$BI105,4,IF(CT105=$BH105,3,IF(CT105=$BG105,2,99)))))))))))</f>
        <v>0</v>
      </c>
      <c r="CW105" s="36">
        <f t="shared" ref="CW105" si="221">IF(BS105&gt;0,IF(BT105&gt;0,(BT105-BS105)/BS105,0),0)</f>
        <v>0</v>
      </c>
      <c r="CX105" s="37">
        <v>2003</v>
      </c>
      <c r="CY105" s="33">
        <f>IF(CW105=0,0,IF(CW105=$BP105,11,IF(CW105=$BO105,10,IF(CW105=$BN105,9,IF(CW105=$BM105,8,IF(CW105=$BL105,7,IF(CW105=$BK105,6,IF(CW105=$BJ105,5,IF(CW105=$BI105,4,IF(CW105=$BH105,3,IF(CW105=$BG105,2,99)))))))))))</f>
        <v>0</v>
      </c>
      <c r="CZ105" s="36">
        <f t="shared" ref="CZ105" si="222">IF(BT105&gt;0,IF(BU105&gt;0,(BU105-BT105)/BT105,0),0)</f>
        <v>0</v>
      </c>
      <c r="DA105" s="37">
        <v>2004</v>
      </c>
      <c r="DB105" s="33">
        <f>IF(CZ105=0,0,IF(CZ105=$BP105,11,IF(CZ105=$BO105,10,IF(CZ105=$BN105,9,IF(CZ105=$BM105,8,IF(CZ105=$BL105,7,IF(CZ105=$BK105,6,IF(CZ105=$BJ105,5,IF(CZ105=$BI105,4,IF(CZ105=$BH105,3,IF(CZ105=$BG105,2,99)))))))))))</f>
        <v>0</v>
      </c>
      <c r="DC105" s="36">
        <f t="shared" ref="DC105" si="223">IF(BU105&gt;0,IF(BV105&gt;0,(BV105-BU105)/BU105,0),0)</f>
        <v>0</v>
      </c>
      <c r="DD105" s="37">
        <v>2005</v>
      </c>
      <c r="DE105" s="33">
        <f>IF(DC105=0,0,IF(DC105=$BP105,11,IF(DC105=$BO105,10,IF(DC105=$BN105,9,IF(DC105=$BM105,8,IF(DC105=$BL105,7,IF(DC105=$BK105,6,IF(DC105=$BJ105,5,IF(DC105=$BI105,4,IF(DC105=$BH105,3,IF(DC105=$BG105,2,99)))))))))))</f>
        <v>0</v>
      </c>
      <c r="DF105" s="36">
        <f t="shared" ref="DF105" si="224">IF(BV105&gt;0,IF(BW105&gt;0,(BW105-BV105)/BV105,0),0)</f>
        <v>0</v>
      </c>
      <c r="DG105" s="37">
        <v>2006</v>
      </c>
      <c r="DH105" s="33">
        <f>IF(DF105=0,0,IF(DF105=$BP105,11,IF(DF105=$BO105,10,IF(DF105=$BN105,9,IF(DF105=$BM105,8,IF(DF105=$BL105,7,IF(DF105=$BK105,6,IF(DF105=$BJ105,5,IF(DF105=$BI105,4,IF(DF105=$BH105,3,IF(DF105=$BG105,2,99)))))))))))</f>
        <v>0</v>
      </c>
      <c r="DI105" s="36">
        <f t="shared" ref="DI105" si="225">IF(BW105&gt;0,IF(BX105&gt;0,(BX105-BW105)/BW105,0),0)</f>
        <v>0</v>
      </c>
      <c r="DJ105" s="37">
        <v>2007</v>
      </c>
      <c r="DK105" s="33">
        <f>IF(DI105=0,0,IF(DI105=$BP105,11,IF(DI105=$BO105,10,IF(DI105=$BN105,9,IF(DI105=$BM105,8,IF(DI105=$BL105,7,IF(DI105=$BK105,6,IF(DI105=$BJ105,5,IF(DI105=$BI105,4,IF(DI105=$BH105,3,IF(DI105=$BG105,2,99)))))))))))</f>
        <v>0</v>
      </c>
      <c r="DL105" s="36">
        <f t="shared" ref="DL105" si="226">IF(BX105&gt;0,IF(BY105&gt;0,(BY105-BX105)/BX105,0),0)</f>
        <v>0</v>
      </c>
      <c r="DM105" s="37">
        <v>2008</v>
      </c>
      <c r="DN105" s="33">
        <f>IF(DL105=0,0,IF(DL105=$BP105,11,IF(DL105=$BO105,10,IF(DL105=$BN105,9,IF(DL105=$BM105,8,IF(DL105=$BL105,7,IF(DL105=$BK105,6,IF(DL105=$BJ105,5,IF(DL105=$BI105,4,IF(DL105=$BH105,3,IF(DL105=$BG105,2,99)))))))))))</f>
        <v>0</v>
      </c>
      <c r="DO105" s="36">
        <f t="shared" ref="DO105" si="227">IF(BY105&gt;0,IF(BZ105&gt;0,(BZ105-BY105)/BY105,0),0)</f>
        <v>0</v>
      </c>
      <c r="DP105" s="37">
        <v>2009</v>
      </c>
      <c r="DQ105" s="33">
        <f>IF(DO105=0,0,IF(DO105=$BP105,11,IF(DO105=$BO105,10,IF(DO105=$BN105,9,IF(DO105=$BM105,8,IF(DO105=$BL105,7,IF(DO105=$BK105,6,IF(DO105=$BJ105,5,IF(DO105=$BI105,4,IF(DO105=$BH105,3,IF(DO105=$BG105,2,99)))))))))))</f>
        <v>0</v>
      </c>
      <c r="DR105" s="36">
        <f>IF(BZ105&gt;0,IF(CA105&gt;0,(CA105-BZ105)/BZ105,0),0)</f>
        <v>0.12500000000000017</v>
      </c>
      <c r="DS105" s="37">
        <v>2010</v>
      </c>
      <c r="DT105" s="33">
        <f>IF(DR105=0,0,IF(DR105=$BP105,11,IF(DR105=$BO105,10,IF(DR105=$BN105,9,IF(DR105=$BM105,8,IF(DR105=$BL105,7,IF(DR105=$BK105,6,IF(DR105=$BJ105,5,IF(DR105=$BI105,4,IF(DR105=$BH105,3,IF(DR105=$BG105,2,99)))))))))))</f>
        <v>6</v>
      </c>
      <c r="DU105" s="36">
        <f>IF(CA105&gt;0,IF(CB105&gt;0,(CB105-CA105)/CA105,0),0)</f>
        <v>6.4327485380116844E-2</v>
      </c>
      <c r="DV105" s="37">
        <v>2011</v>
      </c>
      <c r="DW105" s="33">
        <f>IF(DU105=0,0,IF(DU105=$BP105,11,IF(DU105=$BO105,10,IF(DU105=$BN105,9,IF(DU105=$BM105,8,IF(DU105=$BL105,7,IF(DU105=$BK105,6,IF(DU105=$BJ105,5,IF(DU105=$BI105,4,IF(DU105=$BH105,3,IF(DU105=$BG105,2,99)))))))))))</f>
        <v>7</v>
      </c>
      <c r="DX105" s="36">
        <f>IF(CB105&gt;0,IF(CC105&gt;0,(CC105-CB105)/CB105,0),0)</f>
        <v>7.1428571428571563E-2</v>
      </c>
      <c r="DY105" s="37">
        <v>2012</v>
      </c>
      <c r="DZ105" s="33">
        <f>IF(DX105=0,0,IF(DX105=$BP105,11,IF(DX105=$BO105,10,IF(DX105=$BN105,9,IF(DX105=$BM105,8,IF(DX105=$BL105,7,IF(DX105=$BK105,6,IF(DX105=$BJ105,5,IF(DX105=$BI105,4,IF(DX105=$BH105,3,IF(DX105=$BG105,2,99)))))))))))</f>
        <v>8</v>
      </c>
      <c r="EA105" s="34"/>
      <c r="EB105" s="32">
        <f>B105</f>
        <v>8</v>
      </c>
      <c r="EC105" s="32" t="str">
        <f>D105</f>
        <v>m</v>
      </c>
      <c r="ED105" s="32" t="str">
        <f>F105</f>
        <v>LR</v>
      </c>
      <c r="EE105" s="34"/>
      <c r="EF105" s="32">
        <f>B105</f>
        <v>8</v>
      </c>
      <c r="EG105" s="32">
        <f t="shared" si="184"/>
        <v>2</v>
      </c>
      <c r="EH105" s="32">
        <f t="shared" si="185"/>
        <v>2</v>
      </c>
      <c r="EL105" s="12">
        <f t="shared" si="186"/>
        <v>8</v>
      </c>
      <c r="EM105" s="12">
        <f t="shared" si="187"/>
        <v>2</v>
      </c>
      <c r="EN105" s="12">
        <f t="shared" si="188"/>
        <v>2</v>
      </c>
      <c r="EO105">
        <f t="shared" si="214"/>
        <v>0</v>
      </c>
      <c r="EP105">
        <f t="shared" si="215"/>
        <v>2001</v>
      </c>
      <c r="EQ105">
        <f t="shared" si="216"/>
        <v>0</v>
      </c>
    </row>
    <row r="106" spans="1:147" ht="132" customHeight="1" x14ac:dyDescent="0.25">
      <c r="A106" s="1" t="s">
        <v>32</v>
      </c>
      <c r="B106" s="16" t="s">
        <v>41</v>
      </c>
      <c r="C106" s="2" t="s">
        <v>35</v>
      </c>
      <c r="D106" s="13" t="s">
        <v>34</v>
      </c>
      <c r="E106" s="2" t="s">
        <v>148</v>
      </c>
      <c r="F106" s="2" t="s">
        <v>33</v>
      </c>
      <c r="G106" s="2" t="s">
        <v>147</v>
      </c>
      <c r="H106" s="2" t="s">
        <v>90</v>
      </c>
      <c r="I106" s="2" t="s">
        <v>91</v>
      </c>
      <c r="J106" s="4" t="s">
        <v>36</v>
      </c>
      <c r="K106" s="2" t="s">
        <v>37</v>
      </c>
      <c r="L106" s="15" t="s">
        <v>43</v>
      </c>
      <c r="M106" s="25" t="s">
        <v>87</v>
      </c>
      <c r="N106" s="25" t="s">
        <v>67</v>
      </c>
      <c r="O106" s="19" t="s">
        <v>38</v>
      </c>
      <c r="P106" s="22"/>
      <c r="Q106" s="4" t="s">
        <v>44</v>
      </c>
      <c r="R106" s="2" t="s">
        <v>45</v>
      </c>
      <c r="S106" s="4" t="s">
        <v>46</v>
      </c>
      <c r="T106" s="2" t="s">
        <v>47</v>
      </c>
      <c r="U106" s="4" t="s">
        <v>48</v>
      </c>
      <c r="V106" s="2" t="s">
        <v>49</v>
      </c>
      <c r="W106" s="4" t="s">
        <v>50</v>
      </c>
      <c r="X106" s="2" t="s">
        <v>51</v>
      </c>
      <c r="Y106" s="4" t="s">
        <v>52</v>
      </c>
      <c r="Z106" s="2" t="s">
        <v>53</v>
      </c>
      <c r="AA106" s="4" t="s">
        <v>54</v>
      </c>
      <c r="AB106" s="2" t="s">
        <v>65</v>
      </c>
      <c r="AC106" s="4" t="s">
        <v>66</v>
      </c>
      <c r="AD106" s="2" t="s">
        <v>55</v>
      </c>
      <c r="AE106" s="4" t="s">
        <v>88</v>
      </c>
      <c r="AF106" s="2" t="s">
        <v>89</v>
      </c>
      <c r="AG106" s="4" t="s">
        <v>169</v>
      </c>
      <c r="AH106" s="2" t="s">
        <v>170</v>
      </c>
      <c r="AI106" s="4" t="s">
        <v>39</v>
      </c>
      <c r="AJ106" s="2" t="s">
        <v>40</v>
      </c>
      <c r="AK106" s="8" t="s">
        <v>56</v>
      </c>
      <c r="AL106" s="8" t="s">
        <v>57</v>
      </c>
      <c r="AM106" s="8" t="s">
        <v>58</v>
      </c>
      <c r="AN106" s="8" t="s">
        <v>59</v>
      </c>
      <c r="AO106" s="8" t="s">
        <v>60</v>
      </c>
      <c r="AP106" s="8" t="s">
        <v>61</v>
      </c>
      <c r="AQ106" s="8" t="s">
        <v>62</v>
      </c>
      <c r="AR106" s="8" t="s">
        <v>63</v>
      </c>
      <c r="AS106" s="8" t="s">
        <v>64</v>
      </c>
      <c r="AT106" s="8" t="s">
        <v>42</v>
      </c>
      <c r="AU106" s="8" t="s">
        <v>171</v>
      </c>
      <c r="AV106" s="6" t="s">
        <v>68</v>
      </c>
      <c r="AW106" s="6" t="s">
        <v>69</v>
      </c>
      <c r="AX106" s="6" t="s">
        <v>70</v>
      </c>
      <c r="AY106" s="6" t="s">
        <v>71</v>
      </c>
      <c r="AZ106" s="6" t="s">
        <v>72</v>
      </c>
      <c r="BA106" s="6" t="s">
        <v>73</v>
      </c>
      <c r="BB106" s="6" t="s">
        <v>74</v>
      </c>
      <c r="BC106" s="6" t="s">
        <v>75</v>
      </c>
      <c r="BD106" s="6" t="s">
        <v>76</v>
      </c>
      <c r="BE106" s="6" t="s">
        <v>77</v>
      </c>
      <c r="BF106" s="6" t="s">
        <v>172</v>
      </c>
      <c r="BG106" s="10" t="s">
        <v>78</v>
      </c>
      <c r="BH106" s="10" t="s">
        <v>79</v>
      </c>
      <c r="BI106" s="10" t="s">
        <v>80</v>
      </c>
      <c r="BJ106" s="10" t="s">
        <v>81</v>
      </c>
      <c r="BK106" s="10" t="s">
        <v>82</v>
      </c>
      <c r="BL106" s="10" t="s">
        <v>83</v>
      </c>
      <c r="BM106" s="10" t="s">
        <v>84</v>
      </c>
      <c r="BN106" s="10" t="s">
        <v>85</v>
      </c>
      <c r="BO106" s="10" t="s">
        <v>86</v>
      </c>
      <c r="BP106" s="10" t="s">
        <v>173</v>
      </c>
      <c r="BQ106" s="29" t="s">
        <v>177</v>
      </c>
      <c r="BR106" s="29" t="s">
        <v>168</v>
      </c>
      <c r="BS106" s="29" t="s">
        <v>167</v>
      </c>
      <c r="BT106" s="29" t="s">
        <v>149</v>
      </c>
      <c r="BU106" s="29" t="s">
        <v>150</v>
      </c>
      <c r="BV106" s="29" t="s">
        <v>151</v>
      </c>
      <c r="BW106" s="29" t="s">
        <v>152</v>
      </c>
      <c r="BX106" s="29" t="s">
        <v>153</v>
      </c>
      <c r="BY106" s="29" t="s">
        <v>154</v>
      </c>
      <c r="BZ106" s="29" t="s">
        <v>155</v>
      </c>
      <c r="CA106" s="29" t="s">
        <v>156</v>
      </c>
      <c r="CB106" s="29" t="s">
        <v>157</v>
      </c>
      <c r="CC106" s="29" t="s">
        <v>158</v>
      </c>
      <c r="CD106" s="31" t="s">
        <v>178</v>
      </c>
      <c r="CE106" s="31" t="s">
        <v>176</v>
      </c>
      <c r="CF106" s="31" t="s">
        <v>175</v>
      </c>
      <c r="CG106" s="31" t="s">
        <v>174</v>
      </c>
      <c r="CH106" s="31" t="s">
        <v>159</v>
      </c>
      <c r="CI106" s="31" t="s">
        <v>160</v>
      </c>
      <c r="CJ106" s="31" t="s">
        <v>161</v>
      </c>
      <c r="CK106" s="31" t="s">
        <v>162</v>
      </c>
      <c r="CL106" s="31" t="s">
        <v>163</v>
      </c>
      <c r="CM106" s="31" t="s">
        <v>164</v>
      </c>
      <c r="CN106" s="31" t="s">
        <v>165</v>
      </c>
      <c r="CO106" s="31" t="s">
        <v>166</v>
      </c>
      <c r="CQ106" s="41"/>
      <c r="CR106" s="42" t="s">
        <v>178</v>
      </c>
      <c r="CS106" s="40"/>
      <c r="CT106" s="41"/>
      <c r="CU106" s="42" t="s">
        <v>176</v>
      </c>
      <c r="CV106" s="40"/>
      <c r="CW106" s="41"/>
      <c r="CX106" s="42" t="s">
        <v>175</v>
      </c>
      <c r="CY106" s="40"/>
      <c r="CZ106" s="41"/>
      <c r="DA106" s="42" t="s">
        <v>174</v>
      </c>
      <c r="DB106" s="40"/>
      <c r="DC106" s="41"/>
      <c r="DD106" s="42" t="s">
        <v>159</v>
      </c>
      <c r="DE106" s="40"/>
      <c r="DF106" s="41"/>
      <c r="DG106" s="42" t="s">
        <v>160</v>
      </c>
      <c r="DH106" s="40"/>
      <c r="DI106" s="41"/>
      <c r="DJ106" s="42" t="s">
        <v>161</v>
      </c>
      <c r="DK106" s="40"/>
      <c r="DL106" s="41"/>
      <c r="DM106" s="42" t="s">
        <v>162</v>
      </c>
      <c r="DN106" s="40"/>
      <c r="DO106" s="41"/>
      <c r="DP106" s="42" t="s">
        <v>163</v>
      </c>
      <c r="DQ106" s="40"/>
      <c r="DR106" s="41"/>
      <c r="DS106" s="42" t="s">
        <v>164</v>
      </c>
      <c r="DT106" s="40"/>
      <c r="DU106" s="41"/>
      <c r="DV106" s="42" t="s">
        <v>165</v>
      </c>
      <c r="DW106" s="40"/>
      <c r="DX106" s="41"/>
      <c r="DY106" s="42" t="s">
        <v>166</v>
      </c>
      <c r="DZ106" s="40"/>
      <c r="EA106" s="38"/>
      <c r="EB106" s="43" t="str">
        <f>B106</f>
        <v>Возраст</v>
      </c>
      <c r="EC106" s="43" t="str">
        <f>D106</f>
        <v>Пол</v>
      </c>
      <c r="ED106" s="43" t="str">
        <f>F106</f>
        <v>Генотип</v>
      </c>
      <c r="EE106" s="38"/>
      <c r="EF106" s="43" t="str">
        <f>B106</f>
        <v>Возраст</v>
      </c>
      <c r="EG106" s="43" t="str">
        <f>D106</f>
        <v>Пол</v>
      </c>
      <c r="EH106" s="43" t="str">
        <f>F106</f>
        <v>Генотип</v>
      </c>
    </row>
    <row r="107" spans="1:147" x14ac:dyDescent="0.25">
      <c r="M107" s="18"/>
      <c r="N107" s="18"/>
      <c r="O107" s="18"/>
      <c r="P107" s="18"/>
      <c r="EL107" s="12">
        <f>EF2</f>
        <v>2</v>
      </c>
      <c r="EM107" s="12">
        <f t="shared" ref="EM107:EN107" si="228">EG2</f>
        <v>1</v>
      </c>
      <c r="EN107" s="12">
        <f t="shared" si="228"/>
        <v>2</v>
      </c>
      <c r="EO107">
        <f t="shared" ref="EO107:EO138" si="229">CT2</f>
        <v>0</v>
      </c>
      <c r="EP107">
        <f t="shared" ref="EP107:EP138" si="230">CU2</f>
        <v>2002</v>
      </c>
      <c r="EQ107">
        <f t="shared" ref="EQ107:EQ138" si="231">CV2</f>
        <v>0</v>
      </c>
    </row>
    <row r="108" spans="1:147" x14ac:dyDescent="0.25">
      <c r="M108" s="18"/>
      <c r="N108" s="18"/>
      <c r="O108" s="18"/>
      <c r="P108" s="18"/>
      <c r="EL108" s="12">
        <f t="shared" ref="EL108:EL134" si="232">EF3</f>
        <v>2</v>
      </c>
      <c r="EM108" s="12">
        <f t="shared" ref="EM108:EM135" si="233">EG3</f>
        <v>1</v>
      </c>
      <c r="EN108" s="12">
        <f t="shared" ref="EN108:EN135" si="234">EH3</f>
        <v>2</v>
      </c>
      <c r="EO108">
        <f t="shared" si="229"/>
        <v>0</v>
      </c>
      <c r="EP108">
        <f t="shared" si="230"/>
        <v>2002</v>
      </c>
      <c r="EQ108">
        <f t="shared" si="231"/>
        <v>0</v>
      </c>
    </row>
    <row r="109" spans="1:147" x14ac:dyDescent="0.25">
      <c r="M109" s="18"/>
      <c r="N109" s="18"/>
      <c r="O109" s="18"/>
      <c r="P109" s="18"/>
      <c r="EL109" s="12">
        <f t="shared" si="232"/>
        <v>3</v>
      </c>
      <c r="EM109" s="12">
        <f t="shared" si="233"/>
        <v>1</v>
      </c>
      <c r="EN109" s="12">
        <f t="shared" si="234"/>
        <v>2</v>
      </c>
      <c r="EO109">
        <f t="shared" si="229"/>
        <v>0</v>
      </c>
      <c r="EP109">
        <f t="shared" si="230"/>
        <v>2002</v>
      </c>
      <c r="EQ109">
        <f t="shared" si="231"/>
        <v>0</v>
      </c>
    </row>
    <row r="110" spans="1:147" x14ac:dyDescent="0.25">
      <c r="M110" s="18"/>
      <c r="N110" s="18"/>
      <c r="O110" s="18"/>
      <c r="P110" s="18"/>
      <c r="EL110" s="12">
        <f t="shared" si="232"/>
        <v>3</v>
      </c>
      <c r="EM110" s="12">
        <f t="shared" si="233"/>
        <v>1</v>
      </c>
      <c r="EN110" s="12">
        <f t="shared" si="234"/>
        <v>2</v>
      </c>
      <c r="EO110">
        <f t="shared" si="229"/>
        <v>0</v>
      </c>
      <c r="EP110">
        <f t="shared" si="230"/>
        <v>2002</v>
      </c>
      <c r="EQ110">
        <f t="shared" si="231"/>
        <v>0</v>
      </c>
    </row>
    <row r="111" spans="1:147" x14ac:dyDescent="0.25">
      <c r="M111" s="18"/>
      <c r="N111" s="18"/>
      <c r="O111" s="18"/>
      <c r="P111" s="18"/>
      <c r="EL111" s="12">
        <f t="shared" si="232"/>
        <v>3</v>
      </c>
      <c r="EM111" s="12">
        <f t="shared" si="233"/>
        <v>1</v>
      </c>
      <c r="EN111" s="12">
        <f t="shared" si="234"/>
        <v>1</v>
      </c>
      <c r="EO111">
        <f t="shared" si="229"/>
        <v>0</v>
      </c>
      <c r="EP111">
        <f t="shared" si="230"/>
        <v>2002</v>
      </c>
      <c r="EQ111">
        <f t="shared" si="231"/>
        <v>0</v>
      </c>
    </row>
    <row r="112" spans="1:147" x14ac:dyDescent="0.25">
      <c r="M112" s="18"/>
      <c r="N112" s="18"/>
      <c r="O112" s="18"/>
      <c r="P112" s="18"/>
      <c r="EL112" s="12">
        <f t="shared" si="232"/>
        <v>3</v>
      </c>
      <c r="EM112" s="12">
        <f t="shared" si="233"/>
        <v>1</v>
      </c>
      <c r="EN112" s="12">
        <f t="shared" si="234"/>
        <v>2</v>
      </c>
      <c r="EO112">
        <f t="shared" si="229"/>
        <v>0</v>
      </c>
      <c r="EP112">
        <f t="shared" si="230"/>
        <v>2002</v>
      </c>
      <c r="EQ112">
        <f t="shared" si="231"/>
        <v>0</v>
      </c>
    </row>
    <row r="113" spans="13:147" x14ac:dyDescent="0.25">
      <c r="M113" s="18"/>
      <c r="N113" s="18"/>
      <c r="O113" s="18"/>
      <c r="P113" s="18"/>
      <c r="EL113" s="12">
        <f t="shared" si="232"/>
        <v>3</v>
      </c>
      <c r="EM113" s="12">
        <f t="shared" si="233"/>
        <v>1</v>
      </c>
      <c r="EN113" s="12">
        <f t="shared" si="234"/>
        <v>1</v>
      </c>
      <c r="EO113">
        <f t="shared" si="229"/>
        <v>0</v>
      </c>
      <c r="EP113">
        <f t="shared" si="230"/>
        <v>2002</v>
      </c>
      <c r="EQ113">
        <f t="shared" si="231"/>
        <v>0</v>
      </c>
    </row>
    <row r="114" spans="13:147" x14ac:dyDescent="0.25">
      <c r="M114" s="18"/>
      <c r="N114" s="18"/>
      <c r="O114" s="18"/>
      <c r="P114" s="18"/>
      <c r="EL114" s="12">
        <f t="shared" si="232"/>
        <v>3</v>
      </c>
      <c r="EM114" s="12">
        <f t="shared" si="233"/>
        <v>1</v>
      </c>
      <c r="EN114" s="12">
        <f t="shared" si="234"/>
        <v>2</v>
      </c>
      <c r="EO114">
        <f t="shared" si="229"/>
        <v>0</v>
      </c>
      <c r="EP114">
        <f t="shared" si="230"/>
        <v>2002</v>
      </c>
      <c r="EQ114">
        <f t="shared" si="231"/>
        <v>0</v>
      </c>
    </row>
    <row r="115" spans="13:147" x14ac:dyDescent="0.25">
      <c r="M115" s="18"/>
      <c r="N115" s="18"/>
      <c r="O115" s="18"/>
      <c r="P115" s="18"/>
      <c r="EL115" s="12">
        <f t="shared" si="232"/>
        <v>4</v>
      </c>
      <c r="EM115" s="12">
        <f t="shared" si="233"/>
        <v>1</v>
      </c>
      <c r="EN115" s="12">
        <f t="shared" si="234"/>
        <v>2</v>
      </c>
      <c r="EO115">
        <f t="shared" si="229"/>
        <v>0</v>
      </c>
      <c r="EP115">
        <f t="shared" si="230"/>
        <v>2002</v>
      </c>
      <c r="EQ115">
        <f t="shared" si="231"/>
        <v>0</v>
      </c>
    </row>
    <row r="116" spans="13:147" x14ac:dyDescent="0.25">
      <c r="M116" s="18"/>
      <c r="N116" s="18"/>
      <c r="O116" s="18"/>
      <c r="P116" s="18"/>
      <c r="EL116" s="12">
        <f t="shared" si="232"/>
        <v>4</v>
      </c>
      <c r="EM116" s="12">
        <f t="shared" si="233"/>
        <v>1</v>
      </c>
      <c r="EN116" s="12">
        <f t="shared" si="234"/>
        <v>2</v>
      </c>
      <c r="EO116">
        <f t="shared" si="229"/>
        <v>0</v>
      </c>
      <c r="EP116">
        <f t="shared" si="230"/>
        <v>2002</v>
      </c>
      <c r="EQ116">
        <f t="shared" si="231"/>
        <v>0</v>
      </c>
    </row>
    <row r="117" spans="13:147" x14ac:dyDescent="0.25">
      <c r="M117" s="18"/>
      <c r="N117" s="18"/>
      <c r="O117" s="18"/>
      <c r="P117" s="18"/>
      <c r="EL117" s="12">
        <f t="shared" si="232"/>
        <v>4</v>
      </c>
      <c r="EM117" s="12">
        <f t="shared" si="233"/>
        <v>1</v>
      </c>
      <c r="EN117" s="12">
        <f t="shared" si="234"/>
        <v>3</v>
      </c>
      <c r="EO117">
        <f t="shared" si="229"/>
        <v>0</v>
      </c>
      <c r="EP117">
        <f t="shared" si="230"/>
        <v>2002</v>
      </c>
      <c r="EQ117">
        <f t="shared" si="231"/>
        <v>0</v>
      </c>
    </row>
    <row r="118" spans="13:147" x14ac:dyDescent="0.25">
      <c r="M118" s="18"/>
      <c r="N118" s="18"/>
      <c r="O118" s="18"/>
      <c r="P118" s="18"/>
      <c r="EL118" s="12">
        <f t="shared" si="232"/>
        <v>4</v>
      </c>
      <c r="EM118" s="12">
        <f t="shared" si="233"/>
        <v>1</v>
      </c>
      <c r="EN118" s="12">
        <f t="shared" si="234"/>
        <v>2</v>
      </c>
      <c r="EO118">
        <f t="shared" si="229"/>
        <v>0</v>
      </c>
      <c r="EP118">
        <f t="shared" si="230"/>
        <v>2002</v>
      </c>
      <c r="EQ118">
        <f t="shared" si="231"/>
        <v>0</v>
      </c>
    </row>
    <row r="119" spans="13:147" x14ac:dyDescent="0.25">
      <c r="M119" s="18"/>
      <c r="N119" s="18"/>
      <c r="O119" s="18"/>
      <c r="P119" s="18"/>
      <c r="EL119" s="12">
        <f t="shared" si="232"/>
        <v>4</v>
      </c>
      <c r="EM119" s="12">
        <f t="shared" si="233"/>
        <v>1</v>
      </c>
      <c r="EN119" s="12">
        <f t="shared" si="234"/>
        <v>2</v>
      </c>
      <c r="EO119">
        <f t="shared" si="229"/>
        <v>0</v>
      </c>
      <c r="EP119">
        <f t="shared" si="230"/>
        <v>2002</v>
      </c>
      <c r="EQ119">
        <f t="shared" si="231"/>
        <v>0</v>
      </c>
    </row>
    <row r="120" spans="13:147" x14ac:dyDescent="0.25">
      <c r="M120" s="18"/>
      <c r="N120" s="18"/>
      <c r="O120" s="18"/>
      <c r="P120" s="18"/>
      <c r="EL120" s="12">
        <f t="shared" si="232"/>
        <v>3</v>
      </c>
      <c r="EM120" s="12">
        <f t="shared" si="233"/>
        <v>1</v>
      </c>
      <c r="EN120" s="12">
        <f t="shared" si="234"/>
        <v>2</v>
      </c>
      <c r="EO120">
        <f t="shared" si="229"/>
        <v>0</v>
      </c>
      <c r="EP120">
        <f t="shared" si="230"/>
        <v>2002</v>
      </c>
      <c r="EQ120">
        <f t="shared" si="231"/>
        <v>0</v>
      </c>
    </row>
    <row r="121" spans="13:147" x14ac:dyDescent="0.25">
      <c r="M121" s="18"/>
      <c r="N121" s="18"/>
      <c r="O121" s="18"/>
      <c r="P121" s="18"/>
      <c r="EL121" s="12">
        <f t="shared" si="232"/>
        <v>3</v>
      </c>
      <c r="EM121" s="12">
        <f t="shared" si="233"/>
        <v>1</v>
      </c>
      <c r="EN121" s="12">
        <f t="shared" si="234"/>
        <v>1</v>
      </c>
      <c r="EO121">
        <f t="shared" si="229"/>
        <v>0</v>
      </c>
      <c r="EP121">
        <f t="shared" si="230"/>
        <v>2002</v>
      </c>
      <c r="EQ121">
        <f t="shared" si="231"/>
        <v>0</v>
      </c>
    </row>
    <row r="122" spans="13:147" x14ac:dyDescent="0.25">
      <c r="M122" s="18"/>
      <c r="N122" s="18"/>
      <c r="O122" s="18"/>
      <c r="P122" s="18"/>
      <c r="EL122" s="12">
        <f t="shared" si="232"/>
        <v>3</v>
      </c>
      <c r="EM122" s="12">
        <f t="shared" si="233"/>
        <v>1</v>
      </c>
      <c r="EN122" s="12">
        <f t="shared" si="234"/>
        <v>2</v>
      </c>
      <c r="EO122">
        <f t="shared" si="229"/>
        <v>0</v>
      </c>
      <c r="EP122">
        <f t="shared" si="230"/>
        <v>2002</v>
      </c>
      <c r="EQ122">
        <f t="shared" si="231"/>
        <v>0</v>
      </c>
    </row>
    <row r="123" spans="13:147" x14ac:dyDescent="0.25">
      <c r="M123" s="18"/>
      <c r="N123" s="18"/>
      <c r="O123" s="18"/>
      <c r="P123" s="18"/>
      <c r="EL123" s="12">
        <f t="shared" si="232"/>
        <v>3</v>
      </c>
      <c r="EM123" s="12">
        <f t="shared" si="233"/>
        <v>1</v>
      </c>
      <c r="EN123" s="12">
        <f t="shared" si="234"/>
        <v>1</v>
      </c>
      <c r="EO123">
        <f t="shared" si="229"/>
        <v>0</v>
      </c>
      <c r="EP123">
        <f t="shared" si="230"/>
        <v>2002</v>
      </c>
      <c r="EQ123">
        <f t="shared" si="231"/>
        <v>0</v>
      </c>
    </row>
    <row r="124" spans="13:147" x14ac:dyDescent="0.25">
      <c r="M124" s="18"/>
      <c r="N124" s="18"/>
      <c r="O124" s="18"/>
      <c r="P124" s="18"/>
      <c r="EL124" s="12">
        <f t="shared" si="232"/>
        <v>4</v>
      </c>
      <c r="EM124" s="12">
        <f t="shared" si="233"/>
        <v>1</v>
      </c>
      <c r="EN124" s="12">
        <f t="shared" si="234"/>
        <v>2</v>
      </c>
      <c r="EO124">
        <f t="shared" si="229"/>
        <v>0</v>
      </c>
      <c r="EP124">
        <f t="shared" si="230"/>
        <v>2002</v>
      </c>
      <c r="EQ124">
        <f t="shared" si="231"/>
        <v>0</v>
      </c>
    </row>
    <row r="125" spans="13:147" x14ac:dyDescent="0.25">
      <c r="M125" s="18"/>
      <c r="N125" s="18"/>
      <c r="O125" s="18"/>
      <c r="P125" s="18"/>
      <c r="EL125" s="12">
        <f t="shared" si="232"/>
        <v>4</v>
      </c>
      <c r="EM125" s="12">
        <f t="shared" si="233"/>
        <v>1</v>
      </c>
      <c r="EN125" s="12">
        <f t="shared" si="234"/>
        <v>1</v>
      </c>
      <c r="EO125">
        <f t="shared" si="229"/>
        <v>0</v>
      </c>
      <c r="EP125">
        <f t="shared" si="230"/>
        <v>2002</v>
      </c>
      <c r="EQ125">
        <f t="shared" si="231"/>
        <v>0</v>
      </c>
    </row>
    <row r="126" spans="13:147" x14ac:dyDescent="0.25">
      <c r="M126" s="18"/>
      <c r="N126" s="18"/>
      <c r="O126" s="18"/>
      <c r="P126" s="18"/>
      <c r="EL126" s="12">
        <f t="shared" si="232"/>
        <v>7</v>
      </c>
      <c r="EM126" s="12">
        <f t="shared" si="233"/>
        <v>1</v>
      </c>
      <c r="EN126" s="12">
        <f t="shared" si="234"/>
        <v>2</v>
      </c>
      <c r="EO126">
        <f t="shared" si="229"/>
        <v>0</v>
      </c>
      <c r="EP126">
        <f t="shared" si="230"/>
        <v>2002</v>
      </c>
      <c r="EQ126">
        <f t="shared" si="231"/>
        <v>0</v>
      </c>
    </row>
    <row r="127" spans="13:147" x14ac:dyDescent="0.25">
      <c r="M127" s="18"/>
      <c r="N127" s="18"/>
      <c r="O127" s="18"/>
      <c r="P127" s="18"/>
      <c r="EL127" s="12">
        <f t="shared" si="232"/>
        <v>9</v>
      </c>
      <c r="EM127" s="12">
        <f t="shared" si="233"/>
        <v>1</v>
      </c>
      <c r="EN127" s="12">
        <f t="shared" si="234"/>
        <v>3</v>
      </c>
      <c r="EO127">
        <f t="shared" si="229"/>
        <v>0</v>
      </c>
      <c r="EP127">
        <f t="shared" si="230"/>
        <v>2002</v>
      </c>
      <c r="EQ127">
        <f t="shared" si="231"/>
        <v>0</v>
      </c>
    </row>
    <row r="128" spans="13:147" x14ac:dyDescent="0.25">
      <c r="M128" s="18"/>
      <c r="N128" s="18"/>
      <c r="O128" s="18"/>
      <c r="P128" s="18"/>
      <c r="EL128" s="12">
        <f t="shared" si="232"/>
        <v>5</v>
      </c>
      <c r="EM128" s="12">
        <f t="shared" si="233"/>
        <v>1</v>
      </c>
      <c r="EN128" s="12">
        <f t="shared" si="234"/>
        <v>2</v>
      </c>
      <c r="EO128">
        <f t="shared" si="229"/>
        <v>0</v>
      </c>
      <c r="EP128">
        <f t="shared" si="230"/>
        <v>2002</v>
      </c>
      <c r="EQ128">
        <f t="shared" si="231"/>
        <v>0</v>
      </c>
    </row>
    <row r="129" spans="13:147" x14ac:dyDescent="0.25">
      <c r="M129" s="18"/>
      <c r="N129" s="18"/>
      <c r="O129" s="18"/>
      <c r="P129" s="18"/>
      <c r="EL129" s="12">
        <f t="shared" si="232"/>
        <v>5</v>
      </c>
      <c r="EM129" s="12">
        <f t="shared" si="233"/>
        <v>1</v>
      </c>
      <c r="EN129" s="12">
        <f t="shared" si="234"/>
        <v>2</v>
      </c>
      <c r="EO129">
        <f t="shared" si="229"/>
        <v>0</v>
      </c>
      <c r="EP129">
        <f t="shared" si="230"/>
        <v>2002</v>
      </c>
      <c r="EQ129">
        <f t="shared" si="231"/>
        <v>0</v>
      </c>
    </row>
    <row r="130" spans="13:147" x14ac:dyDescent="0.25">
      <c r="M130" s="18"/>
      <c r="N130" s="18"/>
      <c r="O130" s="18"/>
      <c r="P130" s="18"/>
      <c r="EL130" s="12">
        <f t="shared" si="232"/>
        <v>6</v>
      </c>
      <c r="EM130" s="12">
        <f t="shared" si="233"/>
        <v>1</v>
      </c>
      <c r="EN130" s="12">
        <f t="shared" si="234"/>
        <v>2</v>
      </c>
      <c r="EO130">
        <f t="shared" si="229"/>
        <v>0</v>
      </c>
      <c r="EP130">
        <f t="shared" si="230"/>
        <v>2002</v>
      </c>
      <c r="EQ130">
        <f t="shared" si="231"/>
        <v>0</v>
      </c>
    </row>
    <row r="131" spans="13:147" x14ac:dyDescent="0.25">
      <c r="M131" s="18"/>
      <c r="N131" s="18"/>
      <c r="O131" s="18"/>
      <c r="P131" s="18"/>
      <c r="EL131" s="12">
        <f t="shared" si="232"/>
        <v>5</v>
      </c>
      <c r="EM131" s="12">
        <f t="shared" si="233"/>
        <v>1</v>
      </c>
      <c r="EN131" s="12">
        <f t="shared" si="234"/>
        <v>2</v>
      </c>
      <c r="EO131">
        <f t="shared" si="229"/>
        <v>0</v>
      </c>
      <c r="EP131">
        <f t="shared" si="230"/>
        <v>2002</v>
      </c>
      <c r="EQ131">
        <f t="shared" si="231"/>
        <v>0</v>
      </c>
    </row>
    <row r="132" spans="13:147" x14ac:dyDescent="0.25">
      <c r="M132" s="18"/>
      <c r="N132" s="18"/>
      <c r="O132" s="18"/>
      <c r="P132" s="18"/>
      <c r="EL132" s="12">
        <f t="shared" si="232"/>
        <v>8</v>
      </c>
      <c r="EM132" s="12">
        <f t="shared" si="233"/>
        <v>1</v>
      </c>
      <c r="EN132" s="12">
        <f t="shared" si="234"/>
        <v>1</v>
      </c>
      <c r="EO132">
        <f t="shared" si="229"/>
        <v>0</v>
      </c>
      <c r="EP132">
        <f t="shared" si="230"/>
        <v>2002</v>
      </c>
      <c r="EQ132">
        <f t="shared" si="231"/>
        <v>0</v>
      </c>
    </row>
    <row r="133" spans="13:147" x14ac:dyDescent="0.25">
      <c r="M133" s="18"/>
      <c r="N133" s="18"/>
      <c r="O133" s="18"/>
      <c r="P133" s="18"/>
      <c r="EL133" s="12">
        <f t="shared" si="232"/>
        <v>6</v>
      </c>
      <c r="EM133" s="12">
        <f t="shared" si="233"/>
        <v>1</v>
      </c>
      <c r="EN133" s="12">
        <f t="shared" si="234"/>
        <v>1</v>
      </c>
      <c r="EO133">
        <f t="shared" si="229"/>
        <v>0</v>
      </c>
      <c r="EP133">
        <f t="shared" si="230"/>
        <v>2002</v>
      </c>
      <c r="EQ133">
        <f t="shared" si="231"/>
        <v>0</v>
      </c>
    </row>
    <row r="134" spans="13:147" x14ac:dyDescent="0.25">
      <c r="M134" s="18"/>
      <c r="N134" s="18"/>
      <c r="O134" s="18"/>
      <c r="P134" s="18"/>
      <c r="EL134" s="12">
        <f t="shared" si="232"/>
        <v>5</v>
      </c>
      <c r="EM134" s="12">
        <f t="shared" si="233"/>
        <v>1</v>
      </c>
      <c r="EN134" s="12">
        <f t="shared" si="234"/>
        <v>1</v>
      </c>
      <c r="EO134">
        <f t="shared" si="229"/>
        <v>0</v>
      </c>
      <c r="EP134">
        <f t="shared" si="230"/>
        <v>2002</v>
      </c>
      <c r="EQ134">
        <f t="shared" si="231"/>
        <v>0</v>
      </c>
    </row>
    <row r="135" spans="13:147" x14ac:dyDescent="0.25">
      <c r="M135" s="18"/>
      <c r="N135" s="18"/>
      <c r="O135" s="18"/>
      <c r="P135" s="18"/>
      <c r="EL135" s="12">
        <f>EF30</f>
        <v>8</v>
      </c>
      <c r="EM135" s="12">
        <f t="shared" si="233"/>
        <v>1</v>
      </c>
      <c r="EN135" s="12">
        <f t="shared" si="234"/>
        <v>2</v>
      </c>
      <c r="EO135">
        <f t="shared" si="229"/>
        <v>0</v>
      </c>
      <c r="EP135">
        <f t="shared" si="230"/>
        <v>2002</v>
      </c>
      <c r="EQ135">
        <f t="shared" si="231"/>
        <v>0</v>
      </c>
    </row>
    <row r="136" spans="13:147" x14ac:dyDescent="0.25">
      <c r="M136" s="18"/>
      <c r="N136" s="18"/>
      <c r="O136" s="18"/>
      <c r="P136" s="18"/>
      <c r="EL136" s="12">
        <f t="shared" ref="EL136:EL156" si="235">EF31</f>
        <v>6</v>
      </c>
      <c r="EM136" s="12">
        <f t="shared" ref="EM136:EM192" si="236">EG31</f>
        <v>1</v>
      </c>
      <c r="EN136" s="12">
        <f t="shared" ref="EN136:EN192" si="237">EH31</f>
        <v>3</v>
      </c>
      <c r="EO136">
        <f t="shared" si="229"/>
        <v>0</v>
      </c>
      <c r="EP136">
        <f t="shared" si="230"/>
        <v>2002</v>
      </c>
      <c r="EQ136">
        <f t="shared" si="231"/>
        <v>0</v>
      </c>
    </row>
    <row r="137" spans="13:147" x14ac:dyDescent="0.25">
      <c r="M137" s="18"/>
      <c r="N137" s="18"/>
      <c r="O137" s="18"/>
      <c r="P137" s="18"/>
      <c r="EL137" s="12">
        <f t="shared" si="235"/>
        <v>6</v>
      </c>
      <c r="EM137" s="12">
        <f t="shared" si="236"/>
        <v>1</v>
      </c>
      <c r="EN137" s="12">
        <f t="shared" si="237"/>
        <v>1</v>
      </c>
      <c r="EO137">
        <f t="shared" si="229"/>
        <v>0</v>
      </c>
      <c r="EP137">
        <f t="shared" si="230"/>
        <v>2002</v>
      </c>
      <c r="EQ137">
        <f t="shared" si="231"/>
        <v>0</v>
      </c>
    </row>
    <row r="138" spans="13:147" x14ac:dyDescent="0.25">
      <c r="M138" s="18"/>
      <c r="N138" s="18"/>
      <c r="O138" s="18"/>
      <c r="P138" s="18"/>
      <c r="EL138" s="12">
        <f t="shared" si="235"/>
        <v>6</v>
      </c>
      <c r="EM138" s="12">
        <f t="shared" si="236"/>
        <v>1</v>
      </c>
      <c r="EN138" s="12">
        <f t="shared" si="237"/>
        <v>1</v>
      </c>
      <c r="EO138">
        <f t="shared" si="229"/>
        <v>0</v>
      </c>
      <c r="EP138">
        <f t="shared" si="230"/>
        <v>2002</v>
      </c>
      <c r="EQ138">
        <f t="shared" si="231"/>
        <v>0</v>
      </c>
    </row>
    <row r="139" spans="13:147" x14ac:dyDescent="0.25">
      <c r="M139" s="18"/>
      <c r="N139" s="18"/>
      <c r="O139" s="18"/>
      <c r="P139" s="18"/>
      <c r="EL139" s="12">
        <f t="shared" si="235"/>
        <v>6</v>
      </c>
      <c r="EM139" s="12">
        <f t="shared" si="236"/>
        <v>1</v>
      </c>
      <c r="EN139" s="12">
        <f t="shared" si="237"/>
        <v>1</v>
      </c>
      <c r="EO139">
        <f t="shared" ref="EO139:EO170" si="238">CT34</f>
        <v>0</v>
      </c>
      <c r="EP139">
        <f t="shared" ref="EP139:EP170" si="239">CU34</f>
        <v>2002</v>
      </c>
      <c r="EQ139">
        <f t="shared" ref="EQ139:EQ170" si="240">CV34</f>
        <v>0</v>
      </c>
    </row>
    <row r="140" spans="13:147" x14ac:dyDescent="0.25">
      <c r="M140" s="18"/>
      <c r="N140" s="18"/>
      <c r="O140" s="18"/>
      <c r="P140" s="18"/>
      <c r="EL140" s="12">
        <f t="shared" si="235"/>
        <v>8</v>
      </c>
      <c r="EM140" s="12">
        <f t="shared" si="236"/>
        <v>1</v>
      </c>
      <c r="EN140" s="12">
        <f t="shared" si="237"/>
        <v>2</v>
      </c>
      <c r="EO140">
        <f t="shared" si="238"/>
        <v>0</v>
      </c>
      <c r="EP140">
        <f t="shared" si="239"/>
        <v>2002</v>
      </c>
      <c r="EQ140">
        <f t="shared" si="240"/>
        <v>0</v>
      </c>
    </row>
    <row r="141" spans="13:147" x14ac:dyDescent="0.25">
      <c r="M141" s="18"/>
      <c r="N141" s="18"/>
      <c r="O141" s="18"/>
      <c r="P141" s="18"/>
      <c r="EL141" s="12">
        <f t="shared" si="235"/>
        <v>7</v>
      </c>
      <c r="EM141" s="12">
        <f t="shared" si="236"/>
        <v>1</v>
      </c>
      <c r="EN141" s="12">
        <f t="shared" si="237"/>
        <v>3</v>
      </c>
      <c r="EO141">
        <f t="shared" si="238"/>
        <v>0</v>
      </c>
      <c r="EP141">
        <f t="shared" si="239"/>
        <v>2002</v>
      </c>
      <c r="EQ141">
        <f t="shared" si="240"/>
        <v>0</v>
      </c>
    </row>
    <row r="142" spans="13:147" x14ac:dyDescent="0.25">
      <c r="M142" s="18"/>
      <c r="N142" s="18"/>
      <c r="O142" s="18"/>
      <c r="P142" s="18"/>
      <c r="EL142" s="12">
        <f t="shared" si="235"/>
        <v>7</v>
      </c>
      <c r="EM142" s="12">
        <f t="shared" si="236"/>
        <v>1</v>
      </c>
      <c r="EN142" s="12">
        <f t="shared" si="237"/>
        <v>2</v>
      </c>
      <c r="EO142">
        <f t="shared" si="238"/>
        <v>0</v>
      </c>
      <c r="EP142">
        <f t="shared" si="239"/>
        <v>2002</v>
      </c>
      <c r="EQ142">
        <f t="shared" si="240"/>
        <v>0</v>
      </c>
    </row>
    <row r="143" spans="13:147" x14ac:dyDescent="0.25">
      <c r="M143" s="18"/>
      <c r="N143" s="18"/>
      <c r="O143" s="18"/>
      <c r="P143" s="18"/>
      <c r="EL143" s="12">
        <f t="shared" si="235"/>
        <v>8</v>
      </c>
      <c r="EM143" s="12">
        <f t="shared" si="236"/>
        <v>1</v>
      </c>
      <c r="EN143" s="12">
        <f t="shared" si="237"/>
        <v>1</v>
      </c>
      <c r="EO143">
        <f t="shared" si="238"/>
        <v>0</v>
      </c>
      <c r="EP143">
        <f t="shared" si="239"/>
        <v>2002</v>
      </c>
      <c r="EQ143">
        <f t="shared" si="240"/>
        <v>0</v>
      </c>
    </row>
    <row r="144" spans="13:147" x14ac:dyDescent="0.25">
      <c r="M144" s="18"/>
      <c r="N144" s="18"/>
      <c r="O144" s="18"/>
      <c r="P144" s="18"/>
      <c r="EL144" s="12">
        <f t="shared" si="235"/>
        <v>8</v>
      </c>
      <c r="EM144" s="12">
        <f t="shared" si="236"/>
        <v>1</v>
      </c>
      <c r="EN144" s="12">
        <f t="shared" si="237"/>
        <v>1</v>
      </c>
      <c r="EO144">
        <f t="shared" si="238"/>
        <v>0</v>
      </c>
      <c r="EP144">
        <f t="shared" si="239"/>
        <v>2002</v>
      </c>
      <c r="EQ144">
        <f t="shared" si="240"/>
        <v>0</v>
      </c>
    </row>
    <row r="145" spans="13:147" x14ac:dyDescent="0.25">
      <c r="M145" s="18"/>
      <c r="N145" s="18"/>
      <c r="O145" s="18"/>
      <c r="P145" s="18"/>
      <c r="EL145" s="12">
        <f t="shared" si="235"/>
        <v>7</v>
      </c>
      <c r="EM145" s="12">
        <f t="shared" si="236"/>
        <v>1</v>
      </c>
      <c r="EN145" s="12">
        <f t="shared" si="237"/>
        <v>2</v>
      </c>
      <c r="EO145">
        <f t="shared" si="238"/>
        <v>0</v>
      </c>
      <c r="EP145">
        <f t="shared" si="239"/>
        <v>2002</v>
      </c>
      <c r="EQ145">
        <f t="shared" si="240"/>
        <v>0</v>
      </c>
    </row>
    <row r="146" spans="13:147" x14ac:dyDescent="0.25">
      <c r="M146" s="18"/>
      <c r="N146" s="18"/>
      <c r="O146" s="18"/>
      <c r="P146" s="18"/>
      <c r="EL146" s="12">
        <f t="shared" si="235"/>
        <v>8</v>
      </c>
      <c r="EM146" s="12">
        <f t="shared" si="236"/>
        <v>1</v>
      </c>
      <c r="EN146" s="12">
        <f t="shared" si="237"/>
        <v>3</v>
      </c>
      <c r="EO146">
        <f t="shared" si="238"/>
        <v>0</v>
      </c>
      <c r="EP146">
        <f t="shared" si="239"/>
        <v>2002</v>
      </c>
      <c r="EQ146">
        <f t="shared" si="240"/>
        <v>0</v>
      </c>
    </row>
    <row r="147" spans="13:147" x14ac:dyDescent="0.25">
      <c r="M147" s="18"/>
      <c r="N147" s="18"/>
      <c r="O147" s="18"/>
      <c r="P147" s="18"/>
      <c r="EL147" s="12">
        <f t="shared" si="235"/>
        <v>8</v>
      </c>
      <c r="EM147" s="12">
        <f t="shared" si="236"/>
        <v>1</v>
      </c>
      <c r="EN147" s="12">
        <f t="shared" si="237"/>
        <v>3</v>
      </c>
      <c r="EO147">
        <f t="shared" si="238"/>
        <v>0</v>
      </c>
      <c r="EP147">
        <f t="shared" si="239"/>
        <v>2002</v>
      </c>
      <c r="EQ147">
        <f t="shared" si="240"/>
        <v>0</v>
      </c>
    </row>
    <row r="148" spans="13:147" x14ac:dyDescent="0.25">
      <c r="M148" s="18"/>
      <c r="N148" s="18"/>
      <c r="O148" s="18"/>
      <c r="P148" s="18"/>
      <c r="EL148" s="12">
        <f t="shared" si="235"/>
        <v>5</v>
      </c>
      <c r="EM148" s="12">
        <f t="shared" si="236"/>
        <v>1</v>
      </c>
      <c r="EN148" s="12">
        <f t="shared" si="237"/>
        <v>1</v>
      </c>
      <c r="EO148">
        <f t="shared" si="238"/>
        <v>0</v>
      </c>
      <c r="EP148">
        <f t="shared" si="239"/>
        <v>2002</v>
      </c>
      <c r="EQ148">
        <f t="shared" si="240"/>
        <v>0</v>
      </c>
    </row>
    <row r="149" spans="13:147" x14ac:dyDescent="0.25">
      <c r="M149" s="18"/>
      <c r="N149" s="18"/>
      <c r="O149" s="18"/>
      <c r="P149" s="18"/>
      <c r="EL149" s="12">
        <f t="shared" si="235"/>
        <v>6</v>
      </c>
      <c r="EM149" s="12">
        <f t="shared" si="236"/>
        <v>1</v>
      </c>
      <c r="EN149" s="12">
        <f t="shared" si="237"/>
        <v>2</v>
      </c>
      <c r="EO149">
        <f t="shared" si="238"/>
        <v>0</v>
      </c>
      <c r="EP149">
        <f t="shared" si="239"/>
        <v>2002</v>
      </c>
      <c r="EQ149">
        <f t="shared" si="240"/>
        <v>0</v>
      </c>
    </row>
    <row r="150" spans="13:147" x14ac:dyDescent="0.25">
      <c r="M150" s="18"/>
      <c r="N150" s="18"/>
      <c r="O150" s="18"/>
      <c r="P150" s="18"/>
      <c r="EL150" s="12">
        <f t="shared" si="235"/>
        <v>10</v>
      </c>
      <c r="EM150" s="12">
        <f t="shared" si="236"/>
        <v>1</v>
      </c>
      <c r="EN150" s="12">
        <f t="shared" si="237"/>
        <v>3</v>
      </c>
      <c r="EO150">
        <f t="shared" si="238"/>
        <v>0</v>
      </c>
      <c r="EP150">
        <f t="shared" si="239"/>
        <v>2002</v>
      </c>
      <c r="EQ150">
        <f t="shared" si="240"/>
        <v>0</v>
      </c>
    </row>
    <row r="151" spans="13:147" x14ac:dyDescent="0.25">
      <c r="M151" s="18"/>
      <c r="N151" s="18"/>
      <c r="O151" s="18"/>
      <c r="P151" s="18"/>
      <c r="EL151" s="12">
        <f t="shared" si="235"/>
        <v>6</v>
      </c>
      <c r="EM151" s="12">
        <f t="shared" si="236"/>
        <v>1</v>
      </c>
      <c r="EN151" s="12">
        <f t="shared" si="237"/>
        <v>3</v>
      </c>
      <c r="EO151">
        <f t="shared" si="238"/>
        <v>0</v>
      </c>
      <c r="EP151">
        <f t="shared" si="239"/>
        <v>2002</v>
      </c>
      <c r="EQ151">
        <f t="shared" si="240"/>
        <v>0</v>
      </c>
    </row>
    <row r="152" spans="13:147" x14ac:dyDescent="0.25">
      <c r="M152" s="18"/>
      <c r="N152" s="18"/>
      <c r="O152" s="18"/>
      <c r="P152" s="18"/>
      <c r="EL152" s="12">
        <f t="shared" si="235"/>
        <v>8</v>
      </c>
      <c r="EM152" s="12">
        <f t="shared" si="236"/>
        <v>1</v>
      </c>
      <c r="EN152" s="12">
        <f t="shared" si="237"/>
        <v>3</v>
      </c>
      <c r="EO152">
        <f t="shared" si="238"/>
        <v>0</v>
      </c>
      <c r="EP152">
        <f t="shared" si="239"/>
        <v>2002</v>
      </c>
      <c r="EQ152">
        <f t="shared" si="240"/>
        <v>0</v>
      </c>
    </row>
    <row r="153" spans="13:147" x14ac:dyDescent="0.25">
      <c r="M153" s="18"/>
      <c r="N153" s="18"/>
      <c r="O153" s="18"/>
      <c r="P153" s="18"/>
      <c r="EL153" s="12">
        <f t="shared" si="235"/>
        <v>7</v>
      </c>
      <c r="EM153" s="12">
        <f t="shared" si="236"/>
        <v>1</v>
      </c>
      <c r="EN153" s="12">
        <f t="shared" si="237"/>
        <v>2</v>
      </c>
      <c r="EO153">
        <f t="shared" si="238"/>
        <v>0</v>
      </c>
      <c r="EP153">
        <f t="shared" si="239"/>
        <v>2002</v>
      </c>
      <c r="EQ153">
        <f t="shared" si="240"/>
        <v>0</v>
      </c>
    </row>
    <row r="154" spans="13:147" x14ac:dyDescent="0.25">
      <c r="M154" s="18"/>
      <c r="N154" s="18"/>
      <c r="O154" s="18"/>
      <c r="P154" s="18"/>
      <c r="EL154" s="12">
        <f t="shared" si="235"/>
        <v>10</v>
      </c>
      <c r="EM154" s="12">
        <f t="shared" si="236"/>
        <v>1</v>
      </c>
      <c r="EN154" s="12">
        <f t="shared" si="237"/>
        <v>3</v>
      </c>
      <c r="EO154">
        <f t="shared" si="238"/>
        <v>0</v>
      </c>
      <c r="EP154">
        <f t="shared" si="239"/>
        <v>2002</v>
      </c>
      <c r="EQ154">
        <f t="shared" si="240"/>
        <v>0</v>
      </c>
    </row>
    <row r="155" spans="13:147" x14ac:dyDescent="0.25">
      <c r="M155" s="18"/>
      <c r="N155" s="18"/>
      <c r="O155" s="18"/>
      <c r="P155" s="18"/>
      <c r="EL155" s="12">
        <f t="shared" si="235"/>
        <v>9</v>
      </c>
      <c r="EM155" s="12">
        <f t="shared" si="236"/>
        <v>1</v>
      </c>
      <c r="EN155" s="12">
        <f t="shared" si="237"/>
        <v>3</v>
      </c>
      <c r="EO155">
        <f t="shared" si="238"/>
        <v>0</v>
      </c>
      <c r="EP155">
        <f t="shared" si="239"/>
        <v>2002</v>
      </c>
      <c r="EQ155">
        <f t="shared" si="240"/>
        <v>0</v>
      </c>
    </row>
    <row r="156" spans="13:147" x14ac:dyDescent="0.25">
      <c r="M156" s="18"/>
      <c r="N156" s="18"/>
      <c r="O156" s="18"/>
      <c r="P156" s="18"/>
      <c r="EL156" s="12">
        <f t="shared" si="235"/>
        <v>9</v>
      </c>
      <c r="EM156" s="12">
        <f t="shared" si="236"/>
        <v>1</v>
      </c>
      <c r="EN156" s="12">
        <f t="shared" si="237"/>
        <v>3</v>
      </c>
      <c r="EO156">
        <f t="shared" si="238"/>
        <v>0</v>
      </c>
      <c r="EP156">
        <f t="shared" si="239"/>
        <v>2002</v>
      </c>
      <c r="EQ156">
        <f t="shared" si="240"/>
        <v>0</v>
      </c>
    </row>
    <row r="157" spans="13:147" x14ac:dyDescent="0.25">
      <c r="M157" s="18"/>
      <c r="N157" s="18"/>
      <c r="O157" s="18"/>
      <c r="P157" s="18"/>
      <c r="EL157" s="12">
        <f>EF52</f>
        <v>10</v>
      </c>
      <c r="EM157" s="12">
        <f t="shared" si="236"/>
        <v>1</v>
      </c>
      <c r="EN157" s="12">
        <f t="shared" si="237"/>
        <v>1</v>
      </c>
      <c r="EO157">
        <f t="shared" si="238"/>
        <v>0</v>
      </c>
      <c r="EP157">
        <f t="shared" si="239"/>
        <v>2002</v>
      </c>
      <c r="EQ157">
        <f t="shared" si="240"/>
        <v>0</v>
      </c>
    </row>
    <row r="158" spans="13:147" x14ac:dyDescent="0.25">
      <c r="M158" s="18"/>
      <c r="N158" s="18"/>
      <c r="O158" s="18"/>
      <c r="P158" s="18"/>
      <c r="EL158" s="12">
        <f t="shared" ref="EL158:EL163" si="241">EF53</f>
        <v>8</v>
      </c>
      <c r="EM158" s="12">
        <f t="shared" si="236"/>
        <v>1</v>
      </c>
      <c r="EN158" s="12">
        <f t="shared" si="237"/>
        <v>1</v>
      </c>
      <c r="EO158">
        <f t="shared" si="238"/>
        <v>0</v>
      </c>
      <c r="EP158">
        <f t="shared" si="239"/>
        <v>2002</v>
      </c>
      <c r="EQ158">
        <f t="shared" si="240"/>
        <v>0</v>
      </c>
    </row>
    <row r="159" spans="13:147" x14ac:dyDescent="0.25">
      <c r="M159" s="18"/>
      <c r="N159" s="18"/>
      <c r="O159" s="18"/>
      <c r="P159" s="18"/>
      <c r="EL159" s="12">
        <f t="shared" si="241"/>
        <v>5</v>
      </c>
      <c r="EM159" s="12">
        <f t="shared" si="236"/>
        <v>2</v>
      </c>
      <c r="EN159" s="12">
        <f t="shared" si="237"/>
        <v>2</v>
      </c>
      <c r="EO159">
        <f t="shared" si="238"/>
        <v>0</v>
      </c>
      <c r="EP159">
        <f t="shared" si="239"/>
        <v>2002</v>
      </c>
      <c r="EQ159">
        <f t="shared" si="240"/>
        <v>0</v>
      </c>
    </row>
    <row r="160" spans="13:147" x14ac:dyDescent="0.25">
      <c r="M160" s="18"/>
      <c r="N160" s="18"/>
      <c r="O160" s="18"/>
      <c r="P160" s="18"/>
      <c r="EL160" s="12">
        <f t="shared" si="241"/>
        <v>6</v>
      </c>
      <c r="EM160" s="12">
        <f t="shared" si="236"/>
        <v>2</v>
      </c>
      <c r="EN160" s="12">
        <f t="shared" si="237"/>
        <v>2</v>
      </c>
      <c r="EO160">
        <f t="shared" si="238"/>
        <v>0</v>
      </c>
      <c r="EP160">
        <f t="shared" si="239"/>
        <v>2002</v>
      </c>
      <c r="EQ160">
        <f t="shared" si="240"/>
        <v>0</v>
      </c>
    </row>
    <row r="161" spans="13:147" x14ac:dyDescent="0.25">
      <c r="M161" s="18"/>
      <c r="N161" s="18"/>
      <c r="O161" s="18"/>
      <c r="P161" s="18"/>
      <c r="EL161" s="12">
        <f t="shared" si="241"/>
        <v>6</v>
      </c>
      <c r="EM161" s="12">
        <f t="shared" si="236"/>
        <v>2</v>
      </c>
      <c r="EN161" s="12">
        <f t="shared" si="237"/>
        <v>2</v>
      </c>
      <c r="EO161">
        <f t="shared" si="238"/>
        <v>0</v>
      </c>
      <c r="EP161">
        <f t="shared" si="239"/>
        <v>2002</v>
      </c>
      <c r="EQ161">
        <f t="shared" si="240"/>
        <v>0</v>
      </c>
    </row>
    <row r="162" spans="13:147" x14ac:dyDescent="0.25">
      <c r="M162" s="18"/>
      <c r="N162" s="18"/>
      <c r="O162" s="18"/>
      <c r="P162" s="18"/>
      <c r="EL162" s="12">
        <f t="shared" si="241"/>
        <v>6</v>
      </c>
      <c r="EM162" s="12">
        <f t="shared" si="236"/>
        <v>2</v>
      </c>
      <c r="EN162" s="12">
        <f t="shared" si="237"/>
        <v>1</v>
      </c>
      <c r="EO162">
        <f t="shared" si="238"/>
        <v>0</v>
      </c>
      <c r="EP162">
        <f t="shared" si="239"/>
        <v>2002</v>
      </c>
      <c r="EQ162">
        <f t="shared" si="240"/>
        <v>0</v>
      </c>
    </row>
    <row r="163" spans="13:147" x14ac:dyDescent="0.25">
      <c r="EL163" s="12">
        <f t="shared" si="241"/>
        <v>8</v>
      </c>
      <c r="EM163" s="12">
        <f t="shared" si="236"/>
        <v>2</v>
      </c>
      <c r="EN163" s="12">
        <f t="shared" si="237"/>
        <v>2</v>
      </c>
      <c r="EO163">
        <f t="shared" si="238"/>
        <v>0</v>
      </c>
      <c r="EP163">
        <f t="shared" si="239"/>
        <v>2002</v>
      </c>
      <c r="EQ163">
        <f t="shared" si="240"/>
        <v>0</v>
      </c>
    </row>
    <row r="164" spans="13:147" x14ac:dyDescent="0.25">
      <c r="EL164" s="12">
        <f>EF59</f>
        <v>6</v>
      </c>
      <c r="EM164" s="12">
        <f t="shared" si="236"/>
        <v>2</v>
      </c>
      <c r="EN164" s="12">
        <f t="shared" si="237"/>
        <v>2</v>
      </c>
      <c r="EO164">
        <f t="shared" si="238"/>
        <v>0.15573770491803279</v>
      </c>
      <c r="EP164">
        <f t="shared" si="239"/>
        <v>2002</v>
      </c>
      <c r="EQ164">
        <f t="shared" si="240"/>
        <v>5</v>
      </c>
    </row>
    <row r="165" spans="13:147" x14ac:dyDescent="0.25">
      <c r="EL165" s="12">
        <f t="shared" ref="EL165:EL191" si="242">EF60</f>
        <v>5</v>
      </c>
      <c r="EM165" s="12">
        <f t="shared" si="236"/>
        <v>2</v>
      </c>
      <c r="EN165" s="12">
        <f t="shared" si="237"/>
        <v>2</v>
      </c>
      <c r="EO165">
        <f t="shared" si="238"/>
        <v>0</v>
      </c>
      <c r="EP165">
        <f t="shared" si="239"/>
        <v>2002</v>
      </c>
      <c r="EQ165">
        <f t="shared" si="240"/>
        <v>0</v>
      </c>
    </row>
    <row r="166" spans="13:147" x14ac:dyDescent="0.25">
      <c r="EL166" s="12">
        <f t="shared" si="242"/>
        <v>7</v>
      </c>
      <c r="EM166" s="12">
        <f t="shared" si="236"/>
        <v>2</v>
      </c>
      <c r="EN166" s="12">
        <f t="shared" si="237"/>
        <v>2</v>
      </c>
      <c r="EO166">
        <f t="shared" si="238"/>
        <v>0</v>
      </c>
      <c r="EP166">
        <f t="shared" si="239"/>
        <v>2002</v>
      </c>
      <c r="EQ166">
        <f t="shared" si="240"/>
        <v>0</v>
      </c>
    </row>
    <row r="167" spans="13:147" x14ac:dyDescent="0.25">
      <c r="EL167" s="12">
        <f t="shared" si="242"/>
        <v>9</v>
      </c>
      <c r="EM167" s="12">
        <f t="shared" si="236"/>
        <v>2</v>
      </c>
      <c r="EN167" s="12">
        <f t="shared" si="237"/>
        <v>2</v>
      </c>
      <c r="EO167">
        <f t="shared" si="238"/>
        <v>0</v>
      </c>
      <c r="EP167">
        <f t="shared" si="239"/>
        <v>2002</v>
      </c>
      <c r="EQ167">
        <f t="shared" si="240"/>
        <v>0</v>
      </c>
    </row>
    <row r="168" spans="13:147" x14ac:dyDescent="0.25">
      <c r="EL168" s="12">
        <f t="shared" si="242"/>
        <v>7</v>
      </c>
      <c r="EM168" s="12">
        <f t="shared" si="236"/>
        <v>2</v>
      </c>
      <c r="EN168" s="12">
        <f t="shared" si="237"/>
        <v>2</v>
      </c>
      <c r="EO168">
        <f t="shared" si="238"/>
        <v>0</v>
      </c>
      <c r="EP168">
        <f t="shared" si="239"/>
        <v>2002</v>
      </c>
      <c r="EQ168">
        <f t="shared" si="240"/>
        <v>0</v>
      </c>
    </row>
    <row r="169" spans="13:147" x14ac:dyDescent="0.25">
      <c r="EL169" s="12">
        <f t="shared" si="242"/>
        <v>7</v>
      </c>
      <c r="EM169" s="12">
        <f t="shared" si="236"/>
        <v>2</v>
      </c>
      <c r="EN169" s="12">
        <f t="shared" si="237"/>
        <v>3</v>
      </c>
      <c r="EO169">
        <f t="shared" si="238"/>
        <v>0</v>
      </c>
      <c r="EP169">
        <f t="shared" si="239"/>
        <v>2002</v>
      </c>
      <c r="EQ169">
        <f t="shared" si="240"/>
        <v>0</v>
      </c>
    </row>
    <row r="170" spans="13:147" x14ac:dyDescent="0.25">
      <c r="EL170" s="12">
        <f t="shared" si="242"/>
        <v>6</v>
      </c>
      <c r="EM170" s="12">
        <f t="shared" si="236"/>
        <v>2</v>
      </c>
      <c r="EN170" s="12">
        <f t="shared" si="237"/>
        <v>2</v>
      </c>
      <c r="EO170">
        <f t="shared" si="238"/>
        <v>0</v>
      </c>
      <c r="EP170">
        <f t="shared" si="239"/>
        <v>2002</v>
      </c>
      <c r="EQ170">
        <f t="shared" si="240"/>
        <v>0</v>
      </c>
    </row>
    <row r="171" spans="13:147" x14ac:dyDescent="0.25">
      <c r="EL171" s="12">
        <f t="shared" si="242"/>
        <v>6</v>
      </c>
      <c r="EM171" s="12">
        <f t="shared" si="236"/>
        <v>2</v>
      </c>
      <c r="EN171" s="12">
        <f t="shared" si="237"/>
        <v>2</v>
      </c>
      <c r="EO171">
        <f t="shared" ref="EO171:EO202" si="243">CT66</f>
        <v>0</v>
      </c>
      <c r="EP171">
        <f t="shared" ref="EP171:EP202" si="244">CU66</f>
        <v>2002</v>
      </c>
      <c r="EQ171">
        <f t="shared" ref="EQ171:EQ202" si="245">CV66</f>
        <v>0</v>
      </c>
    </row>
    <row r="172" spans="13:147" x14ac:dyDescent="0.25">
      <c r="EL172" s="12">
        <f t="shared" si="242"/>
        <v>7</v>
      </c>
      <c r="EM172" s="12">
        <f t="shared" si="236"/>
        <v>2</v>
      </c>
      <c r="EN172" s="12">
        <f t="shared" si="237"/>
        <v>2</v>
      </c>
      <c r="EO172">
        <f t="shared" si="243"/>
        <v>0</v>
      </c>
      <c r="EP172">
        <f t="shared" si="244"/>
        <v>2002</v>
      </c>
      <c r="EQ172">
        <f t="shared" si="245"/>
        <v>0</v>
      </c>
    </row>
    <row r="173" spans="13:147" x14ac:dyDescent="0.25">
      <c r="EL173" s="12">
        <f t="shared" si="242"/>
        <v>7</v>
      </c>
      <c r="EM173" s="12">
        <f t="shared" si="236"/>
        <v>2</v>
      </c>
      <c r="EN173" s="12">
        <f t="shared" si="237"/>
        <v>3</v>
      </c>
      <c r="EO173">
        <f t="shared" si="243"/>
        <v>0</v>
      </c>
      <c r="EP173">
        <f t="shared" si="244"/>
        <v>2002</v>
      </c>
      <c r="EQ173">
        <f t="shared" si="245"/>
        <v>0</v>
      </c>
    </row>
    <row r="174" spans="13:147" x14ac:dyDescent="0.25">
      <c r="EL174" s="12">
        <f t="shared" si="242"/>
        <v>7</v>
      </c>
      <c r="EM174" s="12">
        <f t="shared" si="236"/>
        <v>2</v>
      </c>
      <c r="EN174" s="12">
        <f t="shared" si="237"/>
        <v>2</v>
      </c>
      <c r="EO174">
        <f t="shared" si="243"/>
        <v>0</v>
      </c>
      <c r="EP174">
        <f t="shared" si="244"/>
        <v>2002</v>
      </c>
      <c r="EQ174">
        <f t="shared" si="245"/>
        <v>0</v>
      </c>
    </row>
    <row r="175" spans="13:147" x14ac:dyDescent="0.25">
      <c r="EL175" s="12">
        <f t="shared" si="242"/>
        <v>7</v>
      </c>
      <c r="EM175" s="12">
        <f t="shared" si="236"/>
        <v>2</v>
      </c>
      <c r="EN175" s="12">
        <f t="shared" si="237"/>
        <v>2</v>
      </c>
      <c r="EO175">
        <f t="shared" si="243"/>
        <v>0</v>
      </c>
      <c r="EP175">
        <f t="shared" si="244"/>
        <v>2002</v>
      </c>
      <c r="EQ175">
        <f t="shared" si="245"/>
        <v>0</v>
      </c>
    </row>
    <row r="176" spans="13:147" x14ac:dyDescent="0.25">
      <c r="EL176" s="12">
        <f t="shared" si="242"/>
        <v>7</v>
      </c>
      <c r="EM176" s="12">
        <f t="shared" si="236"/>
        <v>2</v>
      </c>
      <c r="EN176" s="12">
        <f t="shared" si="237"/>
        <v>2</v>
      </c>
      <c r="EO176">
        <f t="shared" si="243"/>
        <v>0</v>
      </c>
      <c r="EP176">
        <f t="shared" si="244"/>
        <v>2002</v>
      </c>
      <c r="EQ176">
        <f t="shared" si="245"/>
        <v>0</v>
      </c>
    </row>
    <row r="177" spans="142:147" x14ac:dyDescent="0.25">
      <c r="EL177" s="12">
        <f t="shared" si="242"/>
        <v>8</v>
      </c>
      <c r="EM177" s="12">
        <f t="shared" si="236"/>
        <v>2</v>
      </c>
      <c r="EN177" s="12">
        <f t="shared" si="237"/>
        <v>3</v>
      </c>
      <c r="EO177">
        <f t="shared" si="243"/>
        <v>0</v>
      </c>
      <c r="EP177">
        <f t="shared" si="244"/>
        <v>2002</v>
      </c>
      <c r="EQ177">
        <f t="shared" si="245"/>
        <v>0</v>
      </c>
    </row>
    <row r="178" spans="142:147" x14ac:dyDescent="0.25">
      <c r="EL178" s="12">
        <f t="shared" si="242"/>
        <v>6</v>
      </c>
      <c r="EM178" s="12">
        <f t="shared" si="236"/>
        <v>2</v>
      </c>
      <c r="EN178" s="12">
        <f t="shared" si="237"/>
        <v>2</v>
      </c>
      <c r="EO178">
        <f t="shared" si="243"/>
        <v>0</v>
      </c>
      <c r="EP178">
        <f t="shared" si="244"/>
        <v>2002</v>
      </c>
      <c r="EQ178">
        <f t="shared" si="245"/>
        <v>0</v>
      </c>
    </row>
    <row r="179" spans="142:147" x14ac:dyDescent="0.25">
      <c r="EL179" s="12">
        <f t="shared" si="242"/>
        <v>7</v>
      </c>
      <c r="EM179" s="12">
        <f t="shared" si="236"/>
        <v>2</v>
      </c>
      <c r="EN179" s="12">
        <f t="shared" si="237"/>
        <v>2</v>
      </c>
      <c r="EO179">
        <f t="shared" si="243"/>
        <v>0</v>
      </c>
      <c r="EP179">
        <f t="shared" si="244"/>
        <v>2002</v>
      </c>
      <c r="EQ179">
        <f t="shared" si="245"/>
        <v>0</v>
      </c>
    </row>
    <row r="180" spans="142:147" x14ac:dyDescent="0.25">
      <c r="EL180" s="12">
        <f t="shared" si="242"/>
        <v>6</v>
      </c>
      <c r="EM180" s="12">
        <f t="shared" si="236"/>
        <v>2</v>
      </c>
      <c r="EN180" s="12">
        <f t="shared" si="237"/>
        <v>2</v>
      </c>
      <c r="EO180">
        <f t="shared" si="243"/>
        <v>0</v>
      </c>
      <c r="EP180">
        <f t="shared" si="244"/>
        <v>2002</v>
      </c>
      <c r="EQ180">
        <f t="shared" si="245"/>
        <v>0</v>
      </c>
    </row>
    <row r="181" spans="142:147" x14ac:dyDescent="0.25">
      <c r="EL181" s="12">
        <f t="shared" si="242"/>
        <v>6</v>
      </c>
      <c r="EM181" s="12">
        <f t="shared" si="236"/>
        <v>2</v>
      </c>
      <c r="EN181" s="12">
        <f t="shared" si="237"/>
        <v>2</v>
      </c>
      <c r="EO181">
        <f t="shared" si="243"/>
        <v>0</v>
      </c>
      <c r="EP181">
        <f t="shared" si="244"/>
        <v>2002</v>
      </c>
      <c r="EQ181">
        <f t="shared" si="245"/>
        <v>0</v>
      </c>
    </row>
    <row r="182" spans="142:147" x14ac:dyDescent="0.25">
      <c r="EL182" s="12">
        <f t="shared" si="242"/>
        <v>6</v>
      </c>
      <c r="EM182" s="12">
        <f t="shared" si="236"/>
        <v>2</v>
      </c>
      <c r="EN182" s="12">
        <f t="shared" si="237"/>
        <v>2</v>
      </c>
      <c r="EO182">
        <f t="shared" si="243"/>
        <v>0</v>
      </c>
      <c r="EP182">
        <f t="shared" si="244"/>
        <v>2002</v>
      </c>
      <c r="EQ182">
        <f t="shared" si="245"/>
        <v>0</v>
      </c>
    </row>
    <row r="183" spans="142:147" x14ac:dyDescent="0.25">
      <c r="EL183" s="12">
        <f t="shared" si="242"/>
        <v>8</v>
      </c>
      <c r="EM183" s="12">
        <f t="shared" si="236"/>
        <v>2</v>
      </c>
      <c r="EN183" s="12">
        <f t="shared" si="237"/>
        <v>2</v>
      </c>
      <c r="EO183">
        <f t="shared" si="243"/>
        <v>0</v>
      </c>
      <c r="EP183">
        <f t="shared" si="244"/>
        <v>2002</v>
      </c>
      <c r="EQ183">
        <f t="shared" si="245"/>
        <v>0</v>
      </c>
    </row>
    <row r="184" spans="142:147" x14ac:dyDescent="0.25">
      <c r="EL184" s="12">
        <f t="shared" si="242"/>
        <v>7</v>
      </c>
      <c r="EM184" s="12">
        <f t="shared" si="236"/>
        <v>2</v>
      </c>
      <c r="EN184" s="12">
        <f t="shared" si="237"/>
        <v>2</v>
      </c>
      <c r="EO184">
        <f t="shared" si="243"/>
        <v>0</v>
      </c>
      <c r="EP184">
        <f t="shared" si="244"/>
        <v>2002</v>
      </c>
      <c r="EQ184">
        <f t="shared" si="245"/>
        <v>0</v>
      </c>
    </row>
    <row r="185" spans="142:147" x14ac:dyDescent="0.25">
      <c r="EL185" s="12">
        <f t="shared" si="242"/>
        <v>6</v>
      </c>
      <c r="EM185" s="12">
        <f t="shared" si="236"/>
        <v>2</v>
      </c>
      <c r="EN185" s="12">
        <f t="shared" si="237"/>
        <v>2</v>
      </c>
      <c r="EO185">
        <f t="shared" si="243"/>
        <v>0</v>
      </c>
      <c r="EP185">
        <f t="shared" si="244"/>
        <v>2002</v>
      </c>
      <c r="EQ185">
        <f t="shared" si="245"/>
        <v>0</v>
      </c>
    </row>
    <row r="186" spans="142:147" x14ac:dyDescent="0.25">
      <c r="EL186" s="12">
        <f t="shared" si="242"/>
        <v>7</v>
      </c>
      <c r="EM186" s="12">
        <f t="shared" si="236"/>
        <v>2</v>
      </c>
      <c r="EN186" s="12">
        <f t="shared" si="237"/>
        <v>2</v>
      </c>
      <c r="EO186">
        <f t="shared" si="243"/>
        <v>0</v>
      </c>
      <c r="EP186">
        <f t="shared" si="244"/>
        <v>2002</v>
      </c>
      <c r="EQ186">
        <f t="shared" si="245"/>
        <v>0</v>
      </c>
    </row>
    <row r="187" spans="142:147" x14ac:dyDescent="0.25">
      <c r="EL187" s="12">
        <f t="shared" si="242"/>
        <v>8</v>
      </c>
      <c r="EM187" s="12">
        <f t="shared" si="236"/>
        <v>2</v>
      </c>
      <c r="EN187" s="12">
        <f t="shared" si="237"/>
        <v>2</v>
      </c>
      <c r="EO187">
        <f t="shared" si="243"/>
        <v>0</v>
      </c>
      <c r="EP187">
        <f t="shared" si="244"/>
        <v>2002</v>
      </c>
      <c r="EQ187">
        <f t="shared" si="245"/>
        <v>0</v>
      </c>
    </row>
    <row r="188" spans="142:147" x14ac:dyDescent="0.25">
      <c r="EL188" s="12">
        <f t="shared" si="242"/>
        <v>7</v>
      </c>
      <c r="EM188" s="12">
        <f t="shared" si="236"/>
        <v>2</v>
      </c>
      <c r="EN188" s="12">
        <f t="shared" si="237"/>
        <v>3</v>
      </c>
      <c r="EO188">
        <f t="shared" si="243"/>
        <v>0</v>
      </c>
      <c r="EP188">
        <f t="shared" si="244"/>
        <v>2002</v>
      </c>
      <c r="EQ188">
        <f t="shared" si="245"/>
        <v>0</v>
      </c>
    </row>
    <row r="189" spans="142:147" x14ac:dyDescent="0.25">
      <c r="EL189" s="12">
        <f t="shared" si="242"/>
        <v>7</v>
      </c>
      <c r="EM189" s="12">
        <f t="shared" si="236"/>
        <v>2</v>
      </c>
      <c r="EN189" s="12">
        <f t="shared" si="237"/>
        <v>2</v>
      </c>
      <c r="EO189">
        <f t="shared" si="243"/>
        <v>0</v>
      </c>
      <c r="EP189">
        <f t="shared" si="244"/>
        <v>2002</v>
      </c>
      <c r="EQ189">
        <f t="shared" si="245"/>
        <v>0</v>
      </c>
    </row>
    <row r="190" spans="142:147" x14ac:dyDescent="0.25">
      <c r="EL190" s="12">
        <f t="shared" si="242"/>
        <v>7</v>
      </c>
      <c r="EM190" s="12">
        <f t="shared" si="236"/>
        <v>2</v>
      </c>
      <c r="EN190" s="12">
        <f t="shared" si="237"/>
        <v>1</v>
      </c>
      <c r="EO190">
        <f t="shared" si="243"/>
        <v>0</v>
      </c>
      <c r="EP190">
        <f t="shared" si="244"/>
        <v>2002</v>
      </c>
      <c r="EQ190">
        <f t="shared" si="245"/>
        <v>0</v>
      </c>
    </row>
    <row r="191" spans="142:147" x14ac:dyDescent="0.25">
      <c r="EL191" s="12">
        <f t="shared" si="242"/>
        <v>6</v>
      </c>
      <c r="EM191" s="12">
        <f t="shared" si="236"/>
        <v>2</v>
      </c>
      <c r="EN191" s="12">
        <f t="shared" si="237"/>
        <v>2</v>
      </c>
      <c r="EO191">
        <f t="shared" si="243"/>
        <v>0.20930232558139522</v>
      </c>
      <c r="EP191">
        <f t="shared" si="244"/>
        <v>2002</v>
      </c>
      <c r="EQ191">
        <f t="shared" si="245"/>
        <v>5</v>
      </c>
    </row>
    <row r="192" spans="142:147" x14ac:dyDescent="0.25">
      <c r="EL192" s="12">
        <f>EF87</f>
        <v>7</v>
      </c>
      <c r="EM192" s="12">
        <f t="shared" si="236"/>
        <v>2</v>
      </c>
      <c r="EN192" s="12">
        <f t="shared" si="237"/>
        <v>2</v>
      </c>
      <c r="EO192">
        <f t="shared" si="243"/>
        <v>0</v>
      </c>
      <c r="EP192">
        <f t="shared" si="244"/>
        <v>2002</v>
      </c>
      <c r="EQ192">
        <f t="shared" si="245"/>
        <v>0</v>
      </c>
    </row>
    <row r="193" spans="142:147" x14ac:dyDescent="0.25">
      <c r="EL193" s="12">
        <f t="shared" ref="EL193:EL209" si="246">EF88</f>
        <v>6</v>
      </c>
      <c r="EM193" s="12">
        <f t="shared" ref="EM193:EM210" si="247">EG88</f>
        <v>2</v>
      </c>
      <c r="EN193" s="12">
        <f t="shared" ref="EN193:EN210" si="248">EH88</f>
        <v>2</v>
      </c>
      <c r="EO193">
        <f t="shared" si="243"/>
        <v>0</v>
      </c>
      <c r="EP193">
        <f t="shared" si="244"/>
        <v>2002</v>
      </c>
      <c r="EQ193">
        <f t="shared" si="245"/>
        <v>0</v>
      </c>
    </row>
    <row r="194" spans="142:147" x14ac:dyDescent="0.25">
      <c r="EL194" s="12">
        <f t="shared" si="246"/>
        <v>8</v>
      </c>
      <c r="EM194" s="12">
        <f t="shared" si="247"/>
        <v>2</v>
      </c>
      <c r="EN194" s="12">
        <f t="shared" si="248"/>
        <v>2</v>
      </c>
      <c r="EO194">
        <f t="shared" si="243"/>
        <v>0</v>
      </c>
      <c r="EP194">
        <f t="shared" si="244"/>
        <v>2002</v>
      </c>
      <c r="EQ194">
        <f t="shared" si="245"/>
        <v>0</v>
      </c>
    </row>
    <row r="195" spans="142:147" x14ac:dyDescent="0.25">
      <c r="EL195" s="12">
        <f t="shared" si="246"/>
        <v>6</v>
      </c>
      <c r="EM195" s="12">
        <f t="shared" si="247"/>
        <v>2</v>
      </c>
      <c r="EN195" s="12">
        <f t="shared" si="248"/>
        <v>2</v>
      </c>
      <c r="EO195">
        <f t="shared" si="243"/>
        <v>0</v>
      </c>
      <c r="EP195">
        <f t="shared" si="244"/>
        <v>2002</v>
      </c>
      <c r="EQ195">
        <f t="shared" si="245"/>
        <v>0</v>
      </c>
    </row>
    <row r="196" spans="142:147" x14ac:dyDescent="0.25">
      <c r="EL196" s="12">
        <f t="shared" si="246"/>
        <v>6</v>
      </c>
      <c r="EM196" s="12">
        <f t="shared" si="247"/>
        <v>2</v>
      </c>
      <c r="EN196" s="12">
        <f t="shared" si="248"/>
        <v>3</v>
      </c>
      <c r="EO196">
        <f t="shared" si="243"/>
        <v>0</v>
      </c>
      <c r="EP196">
        <f t="shared" si="244"/>
        <v>2002</v>
      </c>
      <c r="EQ196">
        <f t="shared" si="245"/>
        <v>0</v>
      </c>
    </row>
    <row r="197" spans="142:147" x14ac:dyDescent="0.25">
      <c r="EL197" s="12">
        <f t="shared" si="246"/>
        <v>6</v>
      </c>
      <c r="EM197" s="12">
        <f t="shared" si="247"/>
        <v>2</v>
      </c>
      <c r="EN197" s="12">
        <f t="shared" si="248"/>
        <v>2</v>
      </c>
      <c r="EO197">
        <f t="shared" si="243"/>
        <v>0</v>
      </c>
      <c r="EP197">
        <f t="shared" si="244"/>
        <v>2002</v>
      </c>
      <c r="EQ197">
        <f t="shared" si="245"/>
        <v>0</v>
      </c>
    </row>
    <row r="198" spans="142:147" x14ac:dyDescent="0.25">
      <c r="EL198" s="12">
        <f t="shared" si="246"/>
        <v>7</v>
      </c>
      <c r="EM198" s="12">
        <f t="shared" si="247"/>
        <v>2</v>
      </c>
      <c r="EN198" s="12">
        <f t="shared" si="248"/>
        <v>2</v>
      </c>
      <c r="EO198">
        <f t="shared" si="243"/>
        <v>0</v>
      </c>
      <c r="EP198">
        <f t="shared" si="244"/>
        <v>2002</v>
      </c>
      <c r="EQ198">
        <f t="shared" si="245"/>
        <v>0</v>
      </c>
    </row>
    <row r="199" spans="142:147" x14ac:dyDescent="0.25">
      <c r="EL199" s="12">
        <f t="shared" si="246"/>
        <v>6</v>
      </c>
      <c r="EM199" s="12">
        <f t="shared" si="247"/>
        <v>2</v>
      </c>
      <c r="EN199" s="12">
        <f t="shared" si="248"/>
        <v>2</v>
      </c>
      <c r="EO199">
        <f t="shared" si="243"/>
        <v>0</v>
      </c>
      <c r="EP199">
        <f t="shared" si="244"/>
        <v>2002</v>
      </c>
      <c r="EQ199">
        <f t="shared" si="245"/>
        <v>0</v>
      </c>
    </row>
    <row r="200" spans="142:147" x14ac:dyDescent="0.25">
      <c r="EL200" s="12">
        <f t="shared" si="246"/>
        <v>7</v>
      </c>
      <c r="EM200" s="12">
        <f t="shared" si="247"/>
        <v>2</v>
      </c>
      <c r="EN200" s="12">
        <f t="shared" si="248"/>
        <v>2</v>
      </c>
      <c r="EO200">
        <f t="shared" si="243"/>
        <v>0</v>
      </c>
      <c r="EP200">
        <f t="shared" si="244"/>
        <v>2002</v>
      </c>
      <c r="EQ200">
        <f t="shared" si="245"/>
        <v>0</v>
      </c>
    </row>
    <row r="201" spans="142:147" x14ac:dyDescent="0.25">
      <c r="EL201" s="12">
        <f t="shared" si="246"/>
        <v>7</v>
      </c>
      <c r="EM201" s="12">
        <f t="shared" si="247"/>
        <v>2</v>
      </c>
      <c r="EN201" s="12">
        <f t="shared" si="248"/>
        <v>2</v>
      </c>
      <c r="EO201">
        <f t="shared" si="243"/>
        <v>0</v>
      </c>
      <c r="EP201">
        <f t="shared" si="244"/>
        <v>2002</v>
      </c>
      <c r="EQ201">
        <f t="shared" si="245"/>
        <v>0</v>
      </c>
    </row>
    <row r="202" spans="142:147" x14ac:dyDescent="0.25">
      <c r="EL202" s="12">
        <f t="shared" si="246"/>
        <v>7</v>
      </c>
      <c r="EM202" s="12">
        <f t="shared" si="247"/>
        <v>2</v>
      </c>
      <c r="EN202" s="12">
        <f t="shared" si="248"/>
        <v>2</v>
      </c>
      <c r="EO202">
        <f t="shared" si="243"/>
        <v>0</v>
      </c>
      <c r="EP202">
        <f t="shared" si="244"/>
        <v>2002</v>
      </c>
      <c r="EQ202">
        <f t="shared" si="245"/>
        <v>0</v>
      </c>
    </row>
    <row r="203" spans="142:147" x14ac:dyDescent="0.25">
      <c r="EL203" s="12">
        <f t="shared" si="246"/>
        <v>7</v>
      </c>
      <c r="EM203" s="12">
        <f t="shared" si="247"/>
        <v>2</v>
      </c>
      <c r="EN203" s="12">
        <f t="shared" si="248"/>
        <v>2</v>
      </c>
      <c r="EO203">
        <f t="shared" ref="EO203:EO210" si="249">CT98</f>
        <v>0</v>
      </c>
      <c r="EP203">
        <f t="shared" ref="EP203:EP210" si="250">CU98</f>
        <v>2002</v>
      </c>
      <c r="EQ203">
        <f t="shared" ref="EQ203:EQ210" si="251">CV98</f>
        <v>0</v>
      </c>
    </row>
    <row r="204" spans="142:147" x14ac:dyDescent="0.25">
      <c r="EL204" s="12">
        <f t="shared" si="246"/>
        <v>7</v>
      </c>
      <c r="EM204" s="12">
        <f t="shared" si="247"/>
        <v>2</v>
      </c>
      <c r="EN204" s="12">
        <f t="shared" si="248"/>
        <v>2</v>
      </c>
      <c r="EO204">
        <f t="shared" si="249"/>
        <v>0</v>
      </c>
      <c r="EP204">
        <f t="shared" si="250"/>
        <v>2002</v>
      </c>
      <c r="EQ204">
        <f t="shared" si="251"/>
        <v>0</v>
      </c>
    </row>
    <row r="205" spans="142:147" x14ac:dyDescent="0.25">
      <c r="EL205" s="12">
        <f t="shared" si="246"/>
        <v>7</v>
      </c>
      <c r="EM205" s="12">
        <f t="shared" si="247"/>
        <v>2</v>
      </c>
      <c r="EN205" s="12">
        <f t="shared" si="248"/>
        <v>3</v>
      </c>
      <c r="EO205">
        <f t="shared" si="249"/>
        <v>0</v>
      </c>
      <c r="EP205">
        <f t="shared" si="250"/>
        <v>2002</v>
      </c>
      <c r="EQ205">
        <f t="shared" si="251"/>
        <v>0</v>
      </c>
    </row>
    <row r="206" spans="142:147" x14ac:dyDescent="0.25">
      <c r="EL206" s="12">
        <f t="shared" si="246"/>
        <v>6</v>
      </c>
      <c r="EM206" s="12">
        <f t="shared" si="247"/>
        <v>2</v>
      </c>
      <c r="EN206" s="12">
        <f t="shared" si="248"/>
        <v>3</v>
      </c>
      <c r="EO206">
        <f t="shared" si="249"/>
        <v>0</v>
      </c>
      <c r="EP206">
        <f t="shared" si="250"/>
        <v>2002</v>
      </c>
      <c r="EQ206">
        <f t="shared" si="251"/>
        <v>0</v>
      </c>
    </row>
    <row r="207" spans="142:147" x14ac:dyDescent="0.25">
      <c r="EL207" s="12">
        <f t="shared" si="246"/>
        <v>8</v>
      </c>
      <c r="EM207" s="12">
        <f t="shared" si="247"/>
        <v>2</v>
      </c>
      <c r="EN207" s="12">
        <f t="shared" si="248"/>
        <v>2</v>
      </c>
      <c r="EO207">
        <f t="shared" si="249"/>
        <v>0</v>
      </c>
      <c r="EP207">
        <f t="shared" si="250"/>
        <v>2002</v>
      </c>
      <c r="EQ207">
        <f t="shared" si="251"/>
        <v>0</v>
      </c>
    </row>
    <row r="208" spans="142:147" x14ac:dyDescent="0.25">
      <c r="EL208" s="12">
        <f t="shared" si="246"/>
        <v>7</v>
      </c>
      <c r="EM208" s="12">
        <f t="shared" si="247"/>
        <v>2</v>
      </c>
      <c r="EN208" s="12">
        <f t="shared" si="248"/>
        <v>2</v>
      </c>
      <c r="EO208">
        <f t="shared" si="249"/>
        <v>0</v>
      </c>
      <c r="EP208">
        <f t="shared" si="250"/>
        <v>2002</v>
      </c>
      <c r="EQ208">
        <f t="shared" si="251"/>
        <v>0</v>
      </c>
    </row>
    <row r="209" spans="142:147" x14ac:dyDescent="0.25">
      <c r="EL209" s="12">
        <f t="shared" si="246"/>
        <v>8</v>
      </c>
      <c r="EM209" s="12">
        <f t="shared" si="247"/>
        <v>2</v>
      </c>
      <c r="EN209" s="12">
        <f t="shared" si="248"/>
        <v>3</v>
      </c>
      <c r="EO209">
        <f t="shared" si="249"/>
        <v>0</v>
      </c>
      <c r="EP209">
        <f t="shared" si="250"/>
        <v>2002</v>
      </c>
      <c r="EQ209">
        <f t="shared" si="251"/>
        <v>0</v>
      </c>
    </row>
    <row r="210" spans="142:147" x14ac:dyDescent="0.25">
      <c r="EL210" s="12">
        <f>EF105</f>
        <v>8</v>
      </c>
      <c r="EM210" s="12">
        <f t="shared" si="247"/>
        <v>2</v>
      </c>
      <c r="EN210" s="12">
        <f t="shared" si="248"/>
        <v>2</v>
      </c>
      <c r="EO210">
        <f t="shared" si="249"/>
        <v>0</v>
      </c>
      <c r="EP210">
        <f t="shared" si="250"/>
        <v>2002</v>
      </c>
      <c r="EQ210">
        <f t="shared" si="251"/>
        <v>0</v>
      </c>
    </row>
    <row r="211" spans="142:147" x14ac:dyDescent="0.25">
      <c r="EL211" s="12"/>
      <c r="EM211" s="12"/>
      <c r="EN211" s="12"/>
    </row>
    <row r="212" spans="142:147" x14ac:dyDescent="0.25">
      <c r="EL212" s="12">
        <f>EF2</f>
        <v>2</v>
      </c>
      <c r="EM212" s="12">
        <f t="shared" ref="EM212:EN212" si="252">EG2</f>
        <v>1</v>
      </c>
      <c r="EN212" s="12">
        <f t="shared" si="252"/>
        <v>2</v>
      </c>
      <c r="EO212">
        <f t="shared" ref="EO212:EO243" si="253">CW2</f>
        <v>0</v>
      </c>
      <c r="EP212">
        <f t="shared" ref="EP212:EP243" si="254">CX2</f>
        <v>2003</v>
      </c>
      <c r="EQ212">
        <f t="shared" ref="EQ212:EQ243" si="255">CY2</f>
        <v>0</v>
      </c>
    </row>
    <row r="213" spans="142:147" x14ac:dyDescent="0.25">
      <c r="EL213" s="12">
        <f t="shared" ref="EL213:EL276" si="256">EF3</f>
        <v>2</v>
      </c>
      <c r="EM213" s="12">
        <f t="shared" ref="EM213:EM276" si="257">EG3</f>
        <v>1</v>
      </c>
      <c r="EN213" s="12">
        <f t="shared" ref="EN213:EN276" si="258">EH3</f>
        <v>2</v>
      </c>
      <c r="EO213">
        <f t="shared" si="253"/>
        <v>0</v>
      </c>
      <c r="EP213">
        <f t="shared" si="254"/>
        <v>2003</v>
      </c>
      <c r="EQ213">
        <f t="shared" si="255"/>
        <v>0</v>
      </c>
    </row>
    <row r="214" spans="142:147" x14ac:dyDescent="0.25">
      <c r="EL214" s="12">
        <f t="shared" si="256"/>
        <v>3</v>
      </c>
      <c r="EM214" s="12">
        <f t="shared" si="257"/>
        <v>1</v>
      </c>
      <c r="EN214" s="12">
        <f t="shared" si="258"/>
        <v>2</v>
      </c>
      <c r="EO214">
        <f t="shared" si="253"/>
        <v>0</v>
      </c>
      <c r="EP214">
        <f t="shared" si="254"/>
        <v>2003</v>
      </c>
      <c r="EQ214">
        <f t="shared" si="255"/>
        <v>0</v>
      </c>
    </row>
    <row r="215" spans="142:147" x14ac:dyDescent="0.25">
      <c r="EL215" s="12">
        <f t="shared" si="256"/>
        <v>3</v>
      </c>
      <c r="EM215" s="12">
        <f t="shared" si="257"/>
        <v>1</v>
      </c>
      <c r="EN215" s="12">
        <f t="shared" si="258"/>
        <v>2</v>
      </c>
      <c r="EO215">
        <f t="shared" si="253"/>
        <v>0</v>
      </c>
      <c r="EP215">
        <f t="shared" si="254"/>
        <v>2003</v>
      </c>
      <c r="EQ215">
        <f t="shared" si="255"/>
        <v>0</v>
      </c>
    </row>
    <row r="216" spans="142:147" x14ac:dyDescent="0.25">
      <c r="EL216" s="12">
        <f t="shared" si="256"/>
        <v>3</v>
      </c>
      <c r="EM216" s="12">
        <f t="shared" si="257"/>
        <v>1</v>
      </c>
      <c r="EN216" s="12">
        <f t="shared" si="258"/>
        <v>1</v>
      </c>
      <c r="EO216">
        <f t="shared" si="253"/>
        <v>0</v>
      </c>
      <c r="EP216">
        <f t="shared" si="254"/>
        <v>2003</v>
      </c>
      <c r="EQ216">
        <f t="shared" si="255"/>
        <v>0</v>
      </c>
    </row>
    <row r="217" spans="142:147" x14ac:dyDescent="0.25">
      <c r="EL217" s="12">
        <f t="shared" si="256"/>
        <v>3</v>
      </c>
      <c r="EM217" s="12">
        <f t="shared" si="257"/>
        <v>1</v>
      </c>
      <c r="EN217" s="12">
        <f t="shared" si="258"/>
        <v>2</v>
      </c>
      <c r="EO217">
        <f t="shared" si="253"/>
        <v>0</v>
      </c>
      <c r="EP217">
        <f t="shared" si="254"/>
        <v>2003</v>
      </c>
      <c r="EQ217">
        <f t="shared" si="255"/>
        <v>0</v>
      </c>
    </row>
    <row r="218" spans="142:147" x14ac:dyDescent="0.25">
      <c r="EL218" s="12">
        <f t="shared" si="256"/>
        <v>3</v>
      </c>
      <c r="EM218" s="12">
        <f t="shared" si="257"/>
        <v>1</v>
      </c>
      <c r="EN218" s="12">
        <f t="shared" si="258"/>
        <v>1</v>
      </c>
      <c r="EO218">
        <f t="shared" si="253"/>
        <v>0</v>
      </c>
      <c r="EP218">
        <f t="shared" si="254"/>
        <v>2003</v>
      </c>
      <c r="EQ218">
        <f t="shared" si="255"/>
        <v>0</v>
      </c>
    </row>
    <row r="219" spans="142:147" x14ac:dyDescent="0.25">
      <c r="EL219" s="12">
        <f t="shared" si="256"/>
        <v>3</v>
      </c>
      <c r="EM219" s="12">
        <f t="shared" si="257"/>
        <v>1</v>
      </c>
      <c r="EN219" s="12">
        <f t="shared" si="258"/>
        <v>2</v>
      </c>
      <c r="EO219">
        <f t="shared" si="253"/>
        <v>0</v>
      </c>
      <c r="EP219">
        <f t="shared" si="254"/>
        <v>2003</v>
      </c>
      <c r="EQ219">
        <f t="shared" si="255"/>
        <v>0</v>
      </c>
    </row>
    <row r="220" spans="142:147" x14ac:dyDescent="0.25">
      <c r="EL220" s="12">
        <f t="shared" si="256"/>
        <v>4</v>
      </c>
      <c r="EM220" s="12">
        <f t="shared" si="257"/>
        <v>1</v>
      </c>
      <c r="EN220" s="12">
        <f t="shared" si="258"/>
        <v>2</v>
      </c>
      <c r="EO220">
        <f t="shared" si="253"/>
        <v>0</v>
      </c>
      <c r="EP220">
        <f t="shared" si="254"/>
        <v>2003</v>
      </c>
      <c r="EQ220">
        <f t="shared" si="255"/>
        <v>0</v>
      </c>
    </row>
    <row r="221" spans="142:147" x14ac:dyDescent="0.25">
      <c r="EL221" s="12">
        <f t="shared" si="256"/>
        <v>4</v>
      </c>
      <c r="EM221" s="12">
        <f t="shared" si="257"/>
        <v>1</v>
      </c>
      <c r="EN221" s="12">
        <f t="shared" si="258"/>
        <v>2</v>
      </c>
      <c r="EO221">
        <f t="shared" si="253"/>
        <v>0</v>
      </c>
      <c r="EP221">
        <f t="shared" si="254"/>
        <v>2003</v>
      </c>
      <c r="EQ221">
        <f t="shared" si="255"/>
        <v>0</v>
      </c>
    </row>
    <row r="222" spans="142:147" x14ac:dyDescent="0.25">
      <c r="EL222" s="12">
        <f t="shared" si="256"/>
        <v>4</v>
      </c>
      <c r="EM222" s="12">
        <f t="shared" si="257"/>
        <v>1</v>
      </c>
      <c r="EN222" s="12">
        <f t="shared" si="258"/>
        <v>3</v>
      </c>
      <c r="EO222">
        <f t="shared" si="253"/>
        <v>0</v>
      </c>
      <c r="EP222">
        <f t="shared" si="254"/>
        <v>2003</v>
      </c>
      <c r="EQ222">
        <f t="shared" si="255"/>
        <v>0</v>
      </c>
    </row>
    <row r="223" spans="142:147" x14ac:dyDescent="0.25">
      <c r="EL223" s="12">
        <f t="shared" si="256"/>
        <v>4</v>
      </c>
      <c r="EM223" s="12">
        <f t="shared" si="257"/>
        <v>1</v>
      </c>
      <c r="EN223" s="12">
        <f t="shared" si="258"/>
        <v>2</v>
      </c>
      <c r="EO223">
        <f t="shared" si="253"/>
        <v>0</v>
      </c>
      <c r="EP223">
        <f t="shared" si="254"/>
        <v>2003</v>
      </c>
      <c r="EQ223">
        <f t="shared" si="255"/>
        <v>0</v>
      </c>
    </row>
    <row r="224" spans="142:147" x14ac:dyDescent="0.25">
      <c r="EL224" s="12">
        <f t="shared" si="256"/>
        <v>4</v>
      </c>
      <c r="EM224" s="12">
        <f t="shared" si="257"/>
        <v>1</v>
      </c>
      <c r="EN224" s="12">
        <f t="shared" si="258"/>
        <v>2</v>
      </c>
      <c r="EO224">
        <f t="shared" si="253"/>
        <v>0</v>
      </c>
      <c r="EP224">
        <f t="shared" si="254"/>
        <v>2003</v>
      </c>
      <c r="EQ224">
        <f t="shared" si="255"/>
        <v>0</v>
      </c>
    </row>
    <row r="225" spans="142:147" x14ac:dyDescent="0.25">
      <c r="EL225" s="12">
        <f t="shared" si="256"/>
        <v>3</v>
      </c>
      <c r="EM225" s="12">
        <f t="shared" si="257"/>
        <v>1</v>
      </c>
      <c r="EN225" s="12">
        <f t="shared" si="258"/>
        <v>2</v>
      </c>
      <c r="EO225">
        <f t="shared" si="253"/>
        <v>0</v>
      </c>
      <c r="EP225">
        <f t="shared" si="254"/>
        <v>2003</v>
      </c>
      <c r="EQ225">
        <f t="shared" si="255"/>
        <v>0</v>
      </c>
    </row>
    <row r="226" spans="142:147" x14ac:dyDescent="0.25">
      <c r="EL226" s="12">
        <f t="shared" si="256"/>
        <v>3</v>
      </c>
      <c r="EM226" s="12">
        <f t="shared" si="257"/>
        <v>1</v>
      </c>
      <c r="EN226" s="12">
        <f t="shared" si="258"/>
        <v>1</v>
      </c>
      <c r="EO226">
        <f t="shared" si="253"/>
        <v>0</v>
      </c>
      <c r="EP226">
        <f t="shared" si="254"/>
        <v>2003</v>
      </c>
      <c r="EQ226">
        <f t="shared" si="255"/>
        <v>0</v>
      </c>
    </row>
    <row r="227" spans="142:147" x14ac:dyDescent="0.25">
      <c r="EL227" s="12">
        <f t="shared" si="256"/>
        <v>3</v>
      </c>
      <c r="EM227" s="12">
        <f t="shared" si="257"/>
        <v>1</v>
      </c>
      <c r="EN227" s="12">
        <f t="shared" si="258"/>
        <v>2</v>
      </c>
      <c r="EO227">
        <f t="shared" si="253"/>
        <v>0</v>
      </c>
      <c r="EP227">
        <f t="shared" si="254"/>
        <v>2003</v>
      </c>
      <c r="EQ227">
        <f t="shared" si="255"/>
        <v>0</v>
      </c>
    </row>
    <row r="228" spans="142:147" x14ac:dyDescent="0.25">
      <c r="EL228" s="12">
        <f t="shared" si="256"/>
        <v>3</v>
      </c>
      <c r="EM228" s="12">
        <f t="shared" si="257"/>
        <v>1</v>
      </c>
      <c r="EN228" s="12">
        <f t="shared" si="258"/>
        <v>1</v>
      </c>
      <c r="EO228">
        <f t="shared" si="253"/>
        <v>0</v>
      </c>
      <c r="EP228">
        <f t="shared" si="254"/>
        <v>2003</v>
      </c>
      <c r="EQ228">
        <f t="shared" si="255"/>
        <v>0</v>
      </c>
    </row>
    <row r="229" spans="142:147" x14ac:dyDescent="0.25">
      <c r="EL229" s="12">
        <f t="shared" si="256"/>
        <v>4</v>
      </c>
      <c r="EM229" s="12">
        <f t="shared" si="257"/>
        <v>1</v>
      </c>
      <c r="EN229" s="12">
        <f t="shared" si="258"/>
        <v>2</v>
      </c>
      <c r="EO229">
        <f t="shared" si="253"/>
        <v>0</v>
      </c>
      <c r="EP229">
        <f t="shared" si="254"/>
        <v>2003</v>
      </c>
      <c r="EQ229">
        <f t="shared" si="255"/>
        <v>0</v>
      </c>
    </row>
    <row r="230" spans="142:147" x14ac:dyDescent="0.25">
      <c r="EL230" s="12">
        <f t="shared" si="256"/>
        <v>4</v>
      </c>
      <c r="EM230" s="12">
        <f t="shared" si="257"/>
        <v>1</v>
      </c>
      <c r="EN230" s="12">
        <f t="shared" si="258"/>
        <v>1</v>
      </c>
      <c r="EO230">
        <f t="shared" si="253"/>
        <v>0</v>
      </c>
      <c r="EP230">
        <f t="shared" si="254"/>
        <v>2003</v>
      </c>
      <c r="EQ230">
        <f t="shared" si="255"/>
        <v>0</v>
      </c>
    </row>
    <row r="231" spans="142:147" x14ac:dyDescent="0.25">
      <c r="EL231" s="12">
        <f t="shared" si="256"/>
        <v>7</v>
      </c>
      <c r="EM231" s="12">
        <f t="shared" si="257"/>
        <v>1</v>
      </c>
      <c r="EN231" s="12">
        <f t="shared" si="258"/>
        <v>2</v>
      </c>
      <c r="EO231">
        <f t="shared" si="253"/>
        <v>0</v>
      </c>
      <c r="EP231">
        <f t="shared" si="254"/>
        <v>2003</v>
      </c>
      <c r="EQ231">
        <f t="shared" si="255"/>
        <v>0</v>
      </c>
    </row>
    <row r="232" spans="142:147" x14ac:dyDescent="0.25">
      <c r="EL232" s="12">
        <f t="shared" si="256"/>
        <v>9</v>
      </c>
      <c r="EM232" s="12">
        <f t="shared" si="257"/>
        <v>1</v>
      </c>
      <c r="EN232" s="12">
        <f t="shared" si="258"/>
        <v>3</v>
      </c>
      <c r="EO232">
        <f t="shared" si="253"/>
        <v>0</v>
      </c>
      <c r="EP232">
        <f t="shared" si="254"/>
        <v>2003</v>
      </c>
      <c r="EQ232">
        <f t="shared" si="255"/>
        <v>0</v>
      </c>
    </row>
    <row r="233" spans="142:147" x14ac:dyDescent="0.25">
      <c r="EL233" s="12">
        <f t="shared" si="256"/>
        <v>5</v>
      </c>
      <c r="EM233" s="12">
        <f t="shared" si="257"/>
        <v>1</v>
      </c>
      <c r="EN233" s="12">
        <f t="shared" si="258"/>
        <v>2</v>
      </c>
      <c r="EO233">
        <f t="shared" si="253"/>
        <v>0</v>
      </c>
      <c r="EP233">
        <f t="shared" si="254"/>
        <v>2003</v>
      </c>
      <c r="EQ233">
        <f t="shared" si="255"/>
        <v>0</v>
      </c>
    </row>
    <row r="234" spans="142:147" x14ac:dyDescent="0.25">
      <c r="EL234" s="12">
        <f t="shared" si="256"/>
        <v>5</v>
      </c>
      <c r="EM234" s="12">
        <f t="shared" si="257"/>
        <v>1</v>
      </c>
      <c r="EN234" s="12">
        <f t="shared" si="258"/>
        <v>2</v>
      </c>
      <c r="EO234">
        <f t="shared" si="253"/>
        <v>0</v>
      </c>
      <c r="EP234">
        <f t="shared" si="254"/>
        <v>2003</v>
      </c>
      <c r="EQ234">
        <f t="shared" si="255"/>
        <v>0</v>
      </c>
    </row>
    <row r="235" spans="142:147" x14ac:dyDescent="0.25">
      <c r="EL235" s="12">
        <f t="shared" si="256"/>
        <v>6</v>
      </c>
      <c r="EM235" s="12">
        <f t="shared" si="257"/>
        <v>1</v>
      </c>
      <c r="EN235" s="12">
        <f t="shared" si="258"/>
        <v>2</v>
      </c>
      <c r="EO235">
        <f t="shared" si="253"/>
        <v>0</v>
      </c>
      <c r="EP235">
        <f t="shared" si="254"/>
        <v>2003</v>
      </c>
      <c r="EQ235">
        <f t="shared" si="255"/>
        <v>0</v>
      </c>
    </row>
    <row r="236" spans="142:147" x14ac:dyDescent="0.25">
      <c r="EL236" s="12">
        <f t="shared" si="256"/>
        <v>5</v>
      </c>
      <c r="EM236" s="12">
        <f t="shared" si="257"/>
        <v>1</v>
      </c>
      <c r="EN236" s="12">
        <f t="shared" si="258"/>
        <v>2</v>
      </c>
      <c r="EO236">
        <f t="shared" si="253"/>
        <v>0</v>
      </c>
      <c r="EP236">
        <f t="shared" si="254"/>
        <v>2003</v>
      </c>
      <c r="EQ236">
        <f t="shared" si="255"/>
        <v>0</v>
      </c>
    </row>
    <row r="237" spans="142:147" x14ac:dyDescent="0.25">
      <c r="EL237" s="12">
        <f t="shared" si="256"/>
        <v>8</v>
      </c>
      <c r="EM237" s="12">
        <f t="shared" si="257"/>
        <v>1</v>
      </c>
      <c r="EN237" s="12">
        <f t="shared" si="258"/>
        <v>1</v>
      </c>
      <c r="EO237">
        <f t="shared" si="253"/>
        <v>0</v>
      </c>
      <c r="EP237">
        <f t="shared" si="254"/>
        <v>2003</v>
      </c>
      <c r="EQ237">
        <f t="shared" si="255"/>
        <v>0</v>
      </c>
    </row>
    <row r="238" spans="142:147" x14ac:dyDescent="0.25">
      <c r="EL238" s="12">
        <f t="shared" si="256"/>
        <v>6</v>
      </c>
      <c r="EM238" s="12">
        <f t="shared" si="257"/>
        <v>1</v>
      </c>
      <c r="EN238" s="12">
        <f t="shared" si="258"/>
        <v>1</v>
      </c>
      <c r="EO238">
        <f t="shared" si="253"/>
        <v>0</v>
      </c>
      <c r="EP238">
        <f t="shared" si="254"/>
        <v>2003</v>
      </c>
      <c r="EQ238">
        <f t="shared" si="255"/>
        <v>0</v>
      </c>
    </row>
    <row r="239" spans="142:147" x14ac:dyDescent="0.25">
      <c r="EL239" s="12">
        <f t="shared" si="256"/>
        <v>5</v>
      </c>
      <c r="EM239" s="12">
        <f t="shared" si="257"/>
        <v>1</v>
      </c>
      <c r="EN239" s="12">
        <f t="shared" si="258"/>
        <v>1</v>
      </c>
      <c r="EO239">
        <f t="shared" si="253"/>
        <v>0</v>
      </c>
      <c r="EP239">
        <f t="shared" si="254"/>
        <v>2003</v>
      </c>
      <c r="EQ239">
        <f t="shared" si="255"/>
        <v>0</v>
      </c>
    </row>
    <row r="240" spans="142:147" x14ac:dyDescent="0.25">
      <c r="EL240" s="12">
        <f t="shared" si="256"/>
        <v>8</v>
      </c>
      <c r="EM240" s="12">
        <f t="shared" si="257"/>
        <v>1</v>
      </c>
      <c r="EN240" s="12">
        <f t="shared" si="258"/>
        <v>2</v>
      </c>
      <c r="EO240">
        <f t="shared" si="253"/>
        <v>0</v>
      </c>
      <c r="EP240">
        <f t="shared" si="254"/>
        <v>2003</v>
      </c>
      <c r="EQ240">
        <f t="shared" si="255"/>
        <v>0</v>
      </c>
    </row>
    <row r="241" spans="142:147" x14ac:dyDescent="0.25">
      <c r="EL241" s="12">
        <f t="shared" si="256"/>
        <v>6</v>
      </c>
      <c r="EM241" s="12">
        <f t="shared" si="257"/>
        <v>1</v>
      </c>
      <c r="EN241" s="12">
        <f t="shared" si="258"/>
        <v>3</v>
      </c>
      <c r="EO241">
        <f t="shared" si="253"/>
        <v>0</v>
      </c>
      <c r="EP241">
        <f t="shared" si="254"/>
        <v>2003</v>
      </c>
      <c r="EQ241">
        <f t="shared" si="255"/>
        <v>0</v>
      </c>
    </row>
    <row r="242" spans="142:147" x14ac:dyDescent="0.25">
      <c r="EL242" s="12">
        <f t="shared" si="256"/>
        <v>6</v>
      </c>
      <c r="EM242" s="12">
        <f t="shared" si="257"/>
        <v>1</v>
      </c>
      <c r="EN242" s="12">
        <f t="shared" si="258"/>
        <v>1</v>
      </c>
      <c r="EO242">
        <f t="shared" si="253"/>
        <v>0</v>
      </c>
      <c r="EP242">
        <f t="shared" si="254"/>
        <v>2003</v>
      </c>
      <c r="EQ242">
        <f t="shared" si="255"/>
        <v>0</v>
      </c>
    </row>
    <row r="243" spans="142:147" x14ac:dyDescent="0.25">
      <c r="EL243" s="12">
        <f t="shared" si="256"/>
        <v>6</v>
      </c>
      <c r="EM243" s="12">
        <f t="shared" si="257"/>
        <v>1</v>
      </c>
      <c r="EN243" s="12">
        <f t="shared" si="258"/>
        <v>1</v>
      </c>
      <c r="EO243">
        <f t="shared" si="253"/>
        <v>0</v>
      </c>
      <c r="EP243">
        <f t="shared" si="254"/>
        <v>2003</v>
      </c>
      <c r="EQ243">
        <f t="shared" si="255"/>
        <v>0</v>
      </c>
    </row>
    <row r="244" spans="142:147" x14ac:dyDescent="0.25">
      <c r="EL244" s="12">
        <f t="shared" si="256"/>
        <v>6</v>
      </c>
      <c r="EM244" s="12">
        <f t="shared" si="257"/>
        <v>1</v>
      </c>
      <c r="EN244" s="12">
        <f t="shared" si="258"/>
        <v>1</v>
      </c>
      <c r="EO244">
        <f t="shared" ref="EO244:EO275" si="259">CW34</f>
        <v>0</v>
      </c>
      <c r="EP244">
        <f t="shared" ref="EP244:EP275" si="260">CX34</f>
        <v>2003</v>
      </c>
      <c r="EQ244">
        <f t="shared" ref="EQ244:EQ275" si="261">CY34</f>
        <v>0</v>
      </c>
    </row>
    <row r="245" spans="142:147" x14ac:dyDescent="0.25">
      <c r="EL245" s="12">
        <f t="shared" si="256"/>
        <v>8</v>
      </c>
      <c r="EM245" s="12">
        <f t="shared" si="257"/>
        <v>1</v>
      </c>
      <c r="EN245" s="12">
        <f t="shared" si="258"/>
        <v>2</v>
      </c>
      <c r="EO245">
        <f t="shared" si="259"/>
        <v>0</v>
      </c>
      <c r="EP245">
        <f t="shared" si="260"/>
        <v>2003</v>
      </c>
      <c r="EQ245">
        <f t="shared" si="261"/>
        <v>0</v>
      </c>
    </row>
    <row r="246" spans="142:147" x14ac:dyDescent="0.25">
      <c r="EL246" s="12">
        <f t="shared" si="256"/>
        <v>7</v>
      </c>
      <c r="EM246" s="12">
        <f t="shared" si="257"/>
        <v>1</v>
      </c>
      <c r="EN246" s="12">
        <f t="shared" si="258"/>
        <v>3</v>
      </c>
      <c r="EO246">
        <f t="shared" si="259"/>
        <v>0</v>
      </c>
      <c r="EP246">
        <f t="shared" si="260"/>
        <v>2003</v>
      </c>
      <c r="EQ246">
        <f t="shared" si="261"/>
        <v>0</v>
      </c>
    </row>
    <row r="247" spans="142:147" x14ac:dyDescent="0.25">
      <c r="EL247" s="12">
        <f t="shared" si="256"/>
        <v>7</v>
      </c>
      <c r="EM247" s="12">
        <f t="shared" si="257"/>
        <v>1</v>
      </c>
      <c r="EN247" s="12">
        <f t="shared" si="258"/>
        <v>2</v>
      </c>
      <c r="EO247">
        <f t="shared" si="259"/>
        <v>0</v>
      </c>
      <c r="EP247">
        <f t="shared" si="260"/>
        <v>2003</v>
      </c>
      <c r="EQ247">
        <f t="shared" si="261"/>
        <v>0</v>
      </c>
    </row>
    <row r="248" spans="142:147" x14ac:dyDescent="0.25">
      <c r="EL248" s="12">
        <f t="shared" si="256"/>
        <v>8</v>
      </c>
      <c r="EM248" s="12">
        <f t="shared" si="257"/>
        <v>1</v>
      </c>
      <c r="EN248" s="12">
        <f t="shared" si="258"/>
        <v>1</v>
      </c>
      <c r="EO248">
        <f t="shared" si="259"/>
        <v>0</v>
      </c>
      <c r="EP248">
        <f t="shared" si="260"/>
        <v>2003</v>
      </c>
      <c r="EQ248">
        <f t="shared" si="261"/>
        <v>0</v>
      </c>
    </row>
    <row r="249" spans="142:147" x14ac:dyDescent="0.25">
      <c r="EL249" s="12">
        <f t="shared" si="256"/>
        <v>8</v>
      </c>
      <c r="EM249" s="12">
        <f t="shared" si="257"/>
        <v>1</v>
      </c>
      <c r="EN249" s="12">
        <f t="shared" si="258"/>
        <v>1</v>
      </c>
      <c r="EO249">
        <f t="shared" si="259"/>
        <v>0</v>
      </c>
      <c r="EP249">
        <f t="shared" si="260"/>
        <v>2003</v>
      </c>
      <c r="EQ249">
        <f t="shared" si="261"/>
        <v>0</v>
      </c>
    </row>
    <row r="250" spans="142:147" x14ac:dyDescent="0.25">
      <c r="EL250" s="12">
        <f t="shared" si="256"/>
        <v>7</v>
      </c>
      <c r="EM250" s="12">
        <f t="shared" si="257"/>
        <v>1</v>
      </c>
      <c r="EN250" s="12">
        <f t="shared" si="258"/>
        <v>2</v>
      </c>
      <c r="EO250">
        <f t="shared" si="259"/>
        <v>0</v>
      </c>
      <c r="EP250">
        <f t="shared" si="260"/>
        <v>2003</v>
      </c>
      <c r="EQ250">
        <f t="shared" si="261"/>
        <v>0</v>
      </c>
    </row>
    <row r="251" spans="142:147" x14ac:dyDescent="0.25">
      <c r="EL251" s="12">
        <f t="shared" si="256"/>
        <v>8</v>
      </c>
      <c r="EM251" s="12">
        <f t="shared" si="257"/>
        <v>1</v>
      </c>
      <c r="EN251" s="12">
        <f t="shared" si="258"/>
        <v>3</v>
      </c>
      <c r="EO251">
        <f t="shared" si="259"/>
        <v>0</v>
      </c>
      <c r="EP251">
        <f t="shared" si="260"/>
        <v>2003</v>
      </c>
      <c r="EQ251">
        <f t="shared" si="261"/>
        <v>0</v>
      </c>
    </row>
    <row r="252" spans="142:147" x14ac:dyDescent="0.25">
      <c r="EL252" s="12">
        <f t="shared" si="256"/>
        <v>8</v>
      </c>
      <c r="EM252" s="12">
        <f t="shared" si="257"/>
        <v>1</v>
      </c>
      <c r="EN252" s="12">
        <f t="shared" si="258"/>
        <v>3</v>
      </c>
      <c r="EO252">
        <f t="shared" si="259"/>
        <v>0</v>
      </c>
      <c r="EP252">
        <f t="shared" si="260"/>
        <v>2003</v>
      </c>
      <c r="EQ252">
        <f t="shared" si="261"/>
        <v>0</v>
      </c>
    </row>
    <row r="253" spans="142:147" x14ac:dyDescent="0.25">
      <c r="EL253" s="12">
        <f t="shared" si="256"/>
        <v>5</v>
      </c>
      <c r="EM253" s="12">
        <f t="shared" si="257"/>
        <v>1</v>
      </c>
      <c r="EN253" s="12">
        <f t="shared" si="258"/>
        <v>1</v>
      </c>
      <c r="EO253">
        <f t="shared" si="259"/>
        <v>0</v>
      </c>
      <c r="EP253">
        <f t="shared" si="260"/>
        <v>2003</v>
      </c>
      <c r="EQ253">
        <f t="shared" si="261"/>
        <v>0</v>
      </c>
    </row>
    <row r="254" spans="142:147" x14ac:dyDescent="0.25">
      <c r="EL254" s="12">
        <f t="shared" si="256"/>
        <v>6</v>
      </c>
      <c r="EM254" s="12">
        <f t="shared" si="257"/>
        <v>1</v>
      </c>
      <c r="EN254" s="12">
        <f t="shared" si="258"/>
        <v>2</v>
      </c>
      <c r="EO254">
        <f t="shared" si="259"/>
        <v>0</v>
      </c>
      <c r="EP254">
        <f t="shared" si="260"/>
        <v>2003</v>
      </c>
      <c r="EQ254">
        <f t="shared" si="261"/>
        <v>0</v>
      </c>
    </row>
    <row r="255" spans="142:147" x14ac:dyDescent="0.25">
      <c r="EL255" s="12">
        <f t="shared" si="256"/>
        <v>10</v>
      </c>
      <c r="EM255" s="12">
        <f t="shared" si="257"/>
        <v>1</v>
      </c>
      <c r="EN255" s="12">
        <f t="shared" si="258"/>
        <v>3</v>
      </c>
      <c r="EO255">
        <f t="shared" si="259"/>
        <v>0</v>
      </c>
      <c r="EP255">
        <f t="shared" si="260"/>
        <v>2003</v>
      </c>
      <c r="EQ255">
        <f t="shared" si="261"/>
        <v>0</v>
      </c>
    </row>
    <row r="256" spans="142:147" x14ac:dyDescent="0.25">
      <c r="EL256" s="12">
        <f t="shared" si="256"/>
        <v>6</v>
      </c>
      <c r="EM256" s="12">
        <f t="shared" si="257"/>
        <v>1</v>
      </c>
      <c r="EN256" s="12">
        <f t="shared" si="258"/>
        <v>3</v>
      </c>
      <c r="EO256">
        <f t="shared" si="259"/>
        <v>0</v>
      </c>
      <c r="EP256">
        <f t="shared" si="260"/>
        <v>2003</v>
      </c>
      <c r="EQ256">
        <f t="shared" si="261"/>
        <v>0</v>
      </c>
    </row>
    <row r="257" spans="142:147" x14ac:dyDescent="0.25">
      <c r="EL257" s="12">
        <f t="shared" si="256"/>
        <v>8</v>
      </c>
      <c r="EM257" s="12">
        <f t="shared" si="257"/>
        <v>1</v>
      </c>
      <c r="EN257" s="12">
        <f t="shared" si="258"/>
        <v>3</v>
      </c>
      <c r="EO257">
        <f t="shared" si="259"/>
        <v>0</v>
      </c>
      <c r="EP257">
        <f t="shared" si="260"/>
        <v>2003</v>
      </c>
      <c r="EQ257">
        <f t="shared" si="261"/>
        <v>0</v>
      </c>
    </row>
    <row r="258" spans="142:147" x14ac:dyDescent="0.25">
      <c r="EL258" s="12">
        <f t="shared" si="256"/>
        <v>7</v>
      </c>
      <c r="EM258" s="12">
        <f t="shared" si="257"/>
        <v>1</v>
      </c>
      <c r="EN258" s="12">
        <f t="shared" si="258"/>
        <v>2</v>
      </c>
      <c r="EO258">
        <f t="shared" si="259"/>
        <v>0</v>
      </c>
      <c r="EP258">
        <f t="shared" si="260"/>
        <v>2003</v>
      </c>
      <c r="EQ258">
        <f t="shared" si="261"/>
        <v>0</v>
      </c>
    </row>
    <row r="259" spans="142:147" x14ac:dyDescent="0.25">
      <c r="EL259" s="12">
        <f t="shared" si="256"/>
        <v>10</v>
      </c>
      <c r="EM259" s="12">
        <f t="shared" si="257"/>
        <v>1</v>
      </c>
      <c r="EN259" s="12">
        <f t="shared" si="258"/>
        <v>3</v>
      </c>
      <c r="EO259">
        <f t="shared" si="259"/>
        <v>0</v>
      </c>
      <c r="EP259">
        <f t="shared" si="260"/>
        <v>2003</v>
      </c>
      <c r="EQ259">
        <f t="shared" si="261"/>
        <v>0</v>
      </c>
    </row>
    <row r="260" spans="142:147" x14ac:dyDescent="0.25">
      <c r="EL260" s="12">
        <f t="shared" si="256"/>
        <v>9</v>
      </c>
      <c r="EM260" s="12">
        <f t="shared" si="257"/>
        <v>1</v>
      </c>
      <c r="EN260" s="12">
        <f t="shared" si="258"/>
        <v>3</v>
      </c>
      <c r="EO260">
        <f t="shared" si="259"/>
        <v>0</v>
      </c>
      <c r="EP260">
        <f t="shared" si="260"/>
        <v>2003</v>
      </c>
      <c r="EQ260">
        <f t="shared" si="261"/>
        <v>0</v>
      </c>
    </row>
    <row r="261" spans="142:147" x14ac:dyDescent="0.25">
      <c r="EL261" s="12">
        <f t="shared" si="256"/>
        <v>9</v>
      </c>
      <c r="EM261" s="12">
        <f t="shared" si="257"/>
        <v>1</v>
      </c>
      <c r="EN261" s="12">
        <f t="shared" si="258"/>
        <v>3</v>
      </c>
      <c r="EO261">
        <f t="shared" si="259"/>
        <v>0</v>
      </c>
      <c r="EP261">
        <f t="shared" si="260"/>
        <v>2003</v>
      </c>
      <c r="EQ261">
        <f t="shared" si="261"/>
        <v>0</v>
      </c>
    </row>
    <row r="262" spans="142:147" x14ac:dyDescent="0.25">
      <c r="EL262" s="12">
        <f t="shared" si="256"/>
        <v>10</v>
      </c>
      <c r="EM262" s="12">
        <f t="shared" si="257"/>
        <v>1</v>
      </c>
      <c r="EN262" s="12">
        <f t="shared" si="258"/>
        <v>1</v>
      </c>
      <c r="EO262">
        <f t="shared" si="259"/>
        <v>0</v>
      </c>
      <c r="EP262">
        <f t="shared" si="260"/>
        <v>2003</v>
      </c>
      <c r="EQ262">
        <f t="shared" si="261"/>
        <v>0</v>
      </c>
    </row>
    <row r="263" spans="142:147" x14ac:dyDescent="0.25">
      <c r="EL263" s="12">
        <f t="shared" si="256"/>
        <v>8</v>
      </c>
      <c r="EM263" s="12">
        <f t="shared" si="257"/>
        <v>1</v>
      </c>
      <c r="EN263" s="12">
        <f t="shared" si="258"/>
        <v>1</v>
      </c>
      <c r="EO263">
        <f t="shared" si="259"/>
        <v>0</v>
      </c>
      <c r="EP263">
        <f t="shared" si="260"/>
        <v>2003</v>
      </c>
      <c r="EQ263">
        <f t="shared" si="261"/>
        <v>0</v>
      </c>
    </row>
    <row r="264" spans="142:147" x14ac:dyDescent="0.25">
      <c r="EL264" s="12">
        <f t="shared" si="256"/>
        <v>5</v>
      </c>
      <c r="EM264" s="12">
        <f t="shared" si="257"/>
        <v>2</v>
      </c>
      <c r="EN264" s="12">
        <f t="shared" si="258"/>
        <v>2</v>
      </c>
      <c r="EO264">
        <f t="shared" si="259"/>
        <v>0</v>
      </c>
      <c r="EP264">
        <f t="shared" si="260"/>
        <v>2003</v>
      </c>
      <c r="EQ264">
        <f t="shared" si="261"/>
        <v>0</v>
      </c>
    </row>
    <row r="265" spans="142:147" x14ac:dyDescent="0.25">
      <c r="EL265" s="12">
        <f t="shared" si="256"/>
        <v>6</v>
      </c>
      <c r="EM265" s="12">
        <f t="shared" si="257"/>
        <v>2</v>
      </c>
      <c r="EN265" s="12">
        <f t="shared" si="258"/>
        <v>2</v>
      </c>
      <c r="EO265">
        <f t="shared" si="259"/>
        <v>0</v>
      </c>
      <c r="EP265">
        <f t="shared" si="260"/>
        <v>2003</v>
      </c>
      <c r="EQ265">
        <f t="shared" si="261"/>
        <v>0</v>
      </c>
    </row>
    <row r="266" spans="142:147" x14ac:dyDescent="0.25">
      <c r="EL266" s="12">
        <f t="shared" si="256"/>
        <v>6</v>
      </c>
      <c r="EM266" s="12">
        <f t="shared" si="257"/>
        <v>2</v>
      </c>
      <c r="EN266" s="12">
        <f t="shared" si="258"/>
        <v>2</v>
      </c>
      <c r="EO266">
        <f t="shared" si="259"/>
        <v>0</v>
      </c>
      <c r="EP266">
        <f t="shared" si="260"/>
        <v>2003</v>
      </c>
      <c r="EQ266">
        <f t="shared" si="261"/>
        <v>0</v>
      </c>
    </row>
    <row r="267" spans="142:147" x14ac:dyDescent="0.25">
      <c r="EL267" s="12">
        <f t="shared" si="256"/>
        <v>6</v>
      </c>
      <c r="EM267" s="12">
        <f t="shared" si="257"/>
        <v>2</v>
      </c>
      <c r="EN267" s="12">
        <f t="shared" si="258"/>
        <v>1</v>
      </c>
      <c r="EO267">
        <f t="shared" si="259"/>
        <v>0</v>
      </c>
      <c r="EP267">
        <f t="shared" si="260"/>
        <v>2003</v>
      </c>
      <c r="EQ267">
        <f t="shared" si="261"/>
        <v>0</v>
      </c>
    </row>
    <row r="268" spans="142:147" x14ac:dyDescent="0.25">
      <c r="EL268" s="12">
        <f t="shared" si="256"/>
        <v>8</v>
      </c>
      <c r="EM268" s="12">
        <f t="shared" si="257"/>
        <v>2</v>
      </c>
      <c r="EN268" s="12">
        <f t="shared" si="258"/>
        <v>2</v>
      </c>
      <c r="EO268">
        <f t="shared" si="259"/>
        <v>0</v>
      </c>
      <c r="EP268">
        <f t="shared" si="260"/>
        <v>2003</v>
      </c>
      <c r="EQ268">
        <f t="shared" si="261"/>
        <v>0</v>
      </c>
    </row>
    <row r="269" spans="142:147" x14ac:dyDescent="0.25">
      <c r="EL269" s="12">
        <f t="shared" si="256"/>
        <v>6</v>
      </c>
      <c r="EM269" s="12">
        <f t="shared" si="257"/>
        <v>2</v>
      </c>
      <c r="EN269" s="12">
        <f t="shared" si="258"/>
        <v>2</v>
      </c>
      <c r="EO269">
        <f t="shared" si="259"/>
        <v>0.10638297872340426</v>
      </c>
      <c r="EP269">
        <f t="shared" si="260"/>
        <v>2003</v>
      </c>
      <c r="EQ269">
        <f t="shared" si="261"/>
        <v>6</v>
      </c>
    </row>
    <row r="270" spans="142:147" x14ac:dyDescent="0.25">
      <c r="EL270" s="12">
        <f t="shared" si="256"/>
        <v>5</v>
      </c>
      <c r="EM270" s="12">
        <f t="shared" si="257"/>
        <v>2</v>
      </c>
      <c r="EN270" s="12">
        <f t="shared" si="258"/>
        <v>2</v>
      </c>
      <c r="EO270">
        <f t="shared" si="259"/>
        <v>0</v>
      </c>
      <c r="EP270">
        <f t="shared" si="260"/>
        <v>2003</v>
      </c>
      <c r="EQ270">
        <f t="shared" si="261"/>
        <v>0</v>
      </c>
    </row>
    <row r="271" spans="142:147" x14ac:dyDescent="0.25">
      <c r="EL271" s="12">
        <f t="shared" si="256"/>
        <v>7</v>
      </c>
      <c r="EM271" s="12">
        <f t="shared" si="257"/>
        <v>2</v>
      </c>
      <c r="EN271" s="12">
        <f t="shared" si="258"/>
        <v>2</v>
      </c>
      <c r="EO271">
        <f t="shared" si="259"/>
        <v>0</v>
      </c>
      <c r="EP271">
        <f t="shared" si="260"/>
        <v>2003</v>
      </c>
      <c r="EQ271">
        <f t="shared" si="261"/>
        <v>0</v>
      </c>
    </row>
    <row r="272" spans="142:147" x14ac:dyDescent="0.25">
      <c r="EL272" s="12">
        <f t="shared" si="256"/>
        <v>9</v>
      </c>
      <c r="EM272" s="12">
        <f t="shared" si="257"/>
        <v>2</v>
      </c>
      <c r="EN272" s="12">
        <f t="shared" si="258"/>
        <v>2</v>
      </c>
      <c r="EO272">
        <f t="shared" si="259"/>
        <v>0</v>
      </c>
      <c r="EP272">
        <f t="shared" si="260"/>
        <v>2003</v>
      </c>
      <c r="EQ272">
        <f t="shared" si="261"/>
        <v>0</v>
      </c>
    </row>
    <row r="273" spans="142:147" x14ac:dyDescent="0.25">
      <c r="EL273" s="12">
        <f t="shared" si="256"/>
        <v>7</v>
      </c>
      <c r="EM273" s="12">
        <f t="shared" si="257"/>
        <v>2</v>
      </c>
      <c r="EN273" s="12">
        <f t="shared" si="258"/>
        <v>2</v>
      </c>
      <c r="EO273">
        <f t="shared" si="259"/>
        <v>0</v>
      </c>
      <c r="EP273">
        <f t="shared" si="260"/>
        <v>2003</v>
      </c>
      <c r="EQ273">
        <f t="shared" si="261"/>
        <v>0</v>
      </c>
    </row>
    <row r="274" spans="142:147" x14ac:dyDescent="0.25">
      <c r="EL274" s="12">
        <f t="shared" si="256"/>
        <v>7</v>
      </c>
      <c r="EM274" s="12">
        <f t="shared" si="257"/>
        <v>2</v>
      </c>
      <c r="EN274" s="12">
        <f t="shared" si="258"/>
        <v>3</v>
      </c>
      <c r="EO274">
        <f t="shared" si="259"/>
        <v>0</v>
      </c>
      <c r="EP274">
        <f t="shared" si="260"/>
        <v>2003</v>
      </c>
      <c r="EQ274">
        <f t="shared" si="261"/>
        <v>0</v>
      </c>
    </row>
    <row r="275" spans="142:147" x14ac:dyDescent="0.25">
      <c r="EL275" s="12">
        <f t="shared" si="256"/>
        <v>6</v>
      </c>
      <c r="EM275" s="12">
        <f t="shared" si="257"/>
        <v>2</v>
      </c>
      <c r="EN275" s="12">
        <f t="shared" si="258"/>
        <v>2</v>
      </c>
      <c r="EO275">
        <f t="shared" si="259"/>
        <v>0</v>
      </c>
      <c r="EP275">
        <f t="shared" si="260"/>
        <v>2003</v>
      </c>
      <c r="EQ275">
        <f t="shared" si="261"/>
        <v>0</v>
      </c>
    </row>
    <row r="276" spans="142:147" x14ac:dyDescent="0.25">
      <c r="EL276" s="12">
        <f t="shared" si="256"/>
        <v>6</v>
      </c>
      <c r="EM276" s="12">
        <f t="shared" si="257"/>
        <v>2</v>
      </c>
      <c r="EN276" s="12">
        <f t="shared" si="258"/>
        <v>2</v>
      </c>
      <c r="EO276">
        <f t="shared" ref="EO276:EO307" si="262">CW66</f>
        <v>0</v>
      </c>
      <c r="EP276">
        <f t="shared" ref="EP276:EP307" si="263">CX66</f>
        <v>2003</v>
      </c>
      <c r="EQ276">
        <f t="shared" ref="EQ276:EQ307" si="264">CY66</f>
        <v>0</v>
      </c>
    </row>
    <row r="277" spans="142:147" x14ac:dyDescent="0.25">
      <c r="EL277" s="12">
        <f t="shared" ref="EL277:EL315" si="265">EF67</f>
        <v>7</v>
      </c>
      <c r="EM277" s="12">
        <f t="shared" ref="EM277:EM315" si="266">EG67</f>
        <v>2</v>
      </c>
      <c r="EN277" s="12">
        <f t="shared" ref="EN277:EN315" si="267">EH67</f>
        <v>2</v>
      </c>
      <c r="EO277">
        <f t="shared" si="262"/>
        <v>0</v>
      </c>
      <c r="EP277">
        <f t="shared" si="263"/>
        <v>2003</v>
      </c>
      <c r="EQ277">
        <f t="shared" si="264"/>
        <v>0</v>
      </c>
    </row>
    <row r="278" spans="142:147" x14ac:dyDescent="0.25">
      <c r="EL278" s="12">
        <f t="shared" si="265"/>
        <v>7</v>
      </c>
      <c r="EM278" s="12">
        <f t="shared" si="266"/>
        <v>2</v>
      </c>
      <c r="EN278" s="12">
        <f t="shared" si="267"/>
        <v>3</v>
      </c>
      <c r="EO278">
        <f t="shared" si="262"/>
        <v>0</v>
      </c>
      <c r="EP278">
        <f t="shared" si="263"/>
        <v>2003</v>
      </c>
      <c r="EQ278">
        <f t="shared" si="264"/>
        <v>0</v>
      </c>
    </row>
    <row r="279" spans="142:147" x14ac:dyDescent="0.25">
      <c r="EL279" s="12">
        <f t="shared" si="265"/>
        <v>7</v>
      </c>
      <c r="EM279" s="12">
        <f t="shared" si="266"/>
        <v>2</v>
      </c>
      <c r="EN279" s="12">
        <f t="shared" si="267"/>
        <v>2</v>
      </c>
      <c r="EO279">
        <f t="shared" si="262"/>
        <v>0</v>
      </c>
      <c r="EP279">
        <f t="shared" si="263"/>
        <v>2003</v>
      </c>
      <c r="EQ279">
        <f t="shared" si="264"/>
        <v>0</v>
      </c>
    </row>
    <row r="280" spans="142:147" x14ac:dyDescent="0.25">
      <c r="EL280" s="12">
        <f t="shared" si="265"/>
        <v>7</v>
      </c>
      <c r="EM280" s="12">
        <f t="shared" si="266"/>
        <v>2</v>
      </c>
      <c r="EN280" s="12">
        <f t="shared" si="267"/>
        <v>2</v>
      </c>
      <c r="EO280">
        <f t="shared" si="262"/>
        <v>0</v>
      </c>
      <c r="EP280">
        <f t="shared" si="263"/>
        <v>2003</v>
      </c>
      <c r="EQ280">
        <f t="shared" si="264"/>
        <v>0</v>
      </c>
    </row>
    <row r="281" spans="142:147" x14ac:dyDescent="0.25">
      <c r="EL281" s="12">
        <f t="shared" si="265"/>
        <v>7</v>
      </c>
      <c r="EM281" s="12">
        <f t="shared" si="266"/>
        <v>2</v>
      </c>
      <c r="EN281" s="12">
        <f t="shared" si="267"/>
        <v>2</v>
      </c>
      <c r="EO281">
        <f t="shared" si="262"/>
        <v>0</v>
      </c>
      <c r="EP281">
        <f t="shared" si="263"/>
        <v>2003</v>
      </c>
      <c r="EQ281">
        <f t="shared" si="264"/>
        <v>0</v>
      </c>
    </row>
    <row r="282" spans="142:147" x14ac:dyDescent="0.25">
      <c r="EL282" s="12">
        <f t="shared" si="265"/>
        <v>8</v>
      </c>
      <c r="EM282" s="12">
        <f t="shared" si="266"/>
        <v>2</v>
      </c>
      <c r="EN282" s="12">
        <f t="shared" si="267"/>
        <v>3</v>
      </c>
      <c r="EO282">
        <f t="shared" si="262"/>
        <v>0</v>
      </c>
      <c r="EP282">
        <f t="shared" si="263"/>
        <v>2003</v>
      </c>
      <c r="EQ282">
        <f t="shared" si="264"/>
        <v>0</v>
      </c>
    </row>
    <row r="283" spans="142:147" x14ac:dyDescent="0.25">
      <c r="EL283" s="12">
        <f t="shared" si="265"/>
        <v>6</v>
      </c>
      <c r="EM283" s="12">
        <f t="shared" si="266"/>
        <v>2</v>
      </c>
      <c r="EN283" s="12">
        <f t="shared" si="267"/>
        <v>2</v>
      </c>
      <c r="EO283">
        <f t="shared" si="262"/>
        <v>0</v>
      </c>
      <c r="EP283">
        <f t="shared" si="263"/>
        <v>2003</v>
      </c>
      <c r="EQ283">
        <f t="shared" si="264"/>
        <v>0</v>
      </c>
    </row>
    <row r="284" spans="142:147" x14ac:dyDescent="0.25">
      <c r="EL284" s="12">
        <f t="shared" si="265"/>
        <v>7</v>
      </c>
      <c r="EM284" s="12">
        <f t="shared" si="266"/>
        <v>2</v>
      </c>
      <c r="EN284" s="12">
        <f t="shared" si="267"/>
        <v>2</v>
      </c>
      <c r="EO284">
        <f t="shared" si="262"/>
        <v>0</v>
      </c>
      <c r="EP284">
        <f t="shared" si="263"/>
        <v>2003</v>
      </c>
      <c r="EQ284">
        <f t="shared" si="264"/>
        <v>0</v>
      </c>
    </row>
    <row r="285" spans="142:147" x14ac:dyDescent="0.25">
      <c r="EL285" s="12">
        <f t="shared" si="265"/>
        <v>6</v>
      </c>
      <c r="EM285" s="12">
        <f t="shared" si="266"/>
        <v>2</v>
      </c>
      <c r="EN285" s="12">
        <f t="shared" si="267"/>
        <v>2</v>
      </c>
      <c r="EO285">
        <f t="shared" si="262"/>
        <v>0</v>
      </c>
      <c r="EP285">
        <f t="shared" si="263"/>
        <v>2003</v>
      </c>
      <c r="EQ285">
        <f t="shared" si="264"/>
        <v>0</v>
      </c>
    </row>
    <row r="286" spans="142:147" x14ac:dyDescent="0.25">
      <c r="EL286" s="12">
        <f t="shared" si="265"/>
        <v>6</v>
      </c>
      <c r="EM286" s="12">
        <f t="shared" si="266"/>
        <v>2</v>
      </c>
      <c r="EN286" s="12">
        <f t="shared" si="267"/>
        <v>2</v>
      </c>
      <c r="EO286">
        <f t="shared" si="262"/>
        <v>0</v>
      </c>
      <c r="EP286">
        <f t="shared" si="263"/>
        <v>2003</v>
      </c>
      <c r="EQ286">
        <f t="shared" si="264"/>
        <v>0</v>
      </c>
    </row>
    <row r="287" spans="142:147" x14ac:dyDescent="0.25">
      <c r="EL287" s="12">
        <f t="shared" si="265"/>
        <v>6</v>
      </c>
      <c r="EM287" s="12">
        <f t="shared" si="266"/>
        <v>2</v>
      </c>
      <c r="EN287" s="12">
        <f t="shared" si="267"/>
        <v>2</v>
      </c>
      <c r="EO287">
        <f t="shared" si="262"/>
        <v>0</v>
      </c>
      <c r="EP287">
        <f t="shared" si="263"/>
        <v>2003</v>
      </c>
      <c r="EQ287">
        <f t="shared" si="264"/>
        <v>0</v>
      </c>
    </row>
    <row r="288" spans="142:147" x14ac:dyDescent="0.25">
      <c r="EL288" s="12">
        <f t="shared" si="265"/>
        <v>8</v>
      </c>
      <c r="EM288" s="12">
        <f t="shared" si="266"/>
        <v>2</v>
      </c>
      <c r="EN288" s="12">
        <f t="shared" si="267"/>
        <v>2</v>
      </c>
      <c r="EO288">
        <f t="shared" si="262"/>
        <v>0</v>
      </c>
      <c r="EP288">
        <f t="shared" si="263"/>
        <v>2003</v>
      </c>
      <c r="EQ288">
        <f t="shared" si="264"/>
        <v>0</v>
      </c>
    </row>
    <row r="289" spans="142:147" x14ac:dyDescent="0.25">
      <c r="EL289" s="12">
        <f t="shared" si="265"/>
        <v>7</v>
      </c>
      <c r="EM289" s="12">
        <f t="shared" si="266"/>
        <v>2</v>
      </c>
      <c r="EN289" s="12">
        <f t="shared" si="267"/>
        <v>2</v>
      </c>
      <c r="EO289">
        <f t="shared" si="262"/>
        <v>0</v>
      </c>
      <c r="EP289">
        <f t="shared" si="263"/>
        <v>2003</v>
      </c>
      <c r="EQ289">
        <f t="shared" si="264"/>
        <v>0</v>
      </c>
    </row>
    <row r="290" spans="142:147" x14ac:dyDescent="0.25">
      <c r="EL290" s="12">
        <f t="shared" si="265"/>
        <v>6</v>
      </c>
      <c r="EM290" s="12">
        <f t="shared" si="266"/>
        <v>2</v>
      </c>
      <c r="EN290" s="12">
        <f t="shared" si="267"/>
        <v>2</v>
      </c>
      <c r="EO290">
        <f t="shared" si="262"/>
        <v>0</v>
      </c>
      <c r="EP290">
        <f t="shared" si="263"/>
        <v>2003</v>
      </c>
      <c r="EQ290">
        <f t="shared" si="264"/>
        <v>0</v>
      </c>
    </row>
    <row r="291" spans="142:147" x14ac:dyDescent="0.25">
      <c r="EL291" s="12">
        <f t="shared" si="265"/>
        <v>7</v>
      </c>
      <c r="EM291" s="12">
        <f t="shared" si="266"/>
        <v>2</v>
      </c>
      <c r="EN291" s="12">
        <f t="shared" si="267"/>
        <v>2</v>
      </c>
      <c r="EO291">
        <f t="shared" si="262"/>
        <v>0</v>
      </c>
      <c r="EP291">
        <f t="shared" si="263"/>
        <v>2003</v>
      </c>
      <c r="EQ291">
        <f t="shared" si="264"/>
        <v>0</v>
      </c>
    </row>
    <row r="292" spans="142:147" x14ac:dyDescent="0.25">
      <c r="EL292" s="12">
        <f t="shared" si="265"/>
        <v>8</v>
      </c>
      <c r="EM292" s="12">
        <f t="shared" si="266"/>
        <v>2</v>
      </c>
      <c r="EN292" s="12">
        <f t="shared" si="267"/>
        <v>2</v>
      </c>
      <c r="EO292">
        <f t="shared" si="262"/>
        <v>0</v>
      </c>
      <c r="EP292">
        <f t="shared" si="263"/>
        <v>2003</v>
      </c>
      <c r="EQ292">
        <f t="shared" si="264"/>
        <v>0</v>
      </c>
    </row>
    <row r="293" spans="142:147" x14ac:dyDescent="0.25">
      <c r="EL293" s="12">
        <f t="shared" si="265"/>
        <v>7</v>
      </c>
      <c r="EM293" s="12">
        <f t="shared" si="266"/>
        <v>2</v>
      </c>
      <c r="EN293" s="12">
        <f t="shared" si="267"/>
        <v>3</v>
      </c>
      <c r="EO293">
        <f t="shared" si="262"/>
        <v>0</v>
      </c>
      <c r="EP293">
        <f t="shared" si="263"/>
        <v>2003</v>
      </c>
      <c r="EQ293">
        <f t="shared" si="264"/>
        <v>0</v>
      </c>
    </row>
    <row r="294" spans="142:147" x14ac:dyDescent="0.25">
      <c r="EL294" s="12">
        <f t="shared" si="265"/>
        <v>7</v>
      </c>
      <c r="EM294" s="12">
        <f t="shared" si="266"/>
        <v>2</v>
      </c>
      <c r="EN294" s="12">
        <f t="shared" si="267"/>
        <v>2</v>
      </c>
      <c r="EO294">
        <f t="shared" si="262"/>
        <v>0</v>
      </c>
      <c r="EP294">
        <f t="shared" si="263"/>
        <v>2003</v>
      </c>
      <c r="EQ294">
        <f t="shared" si="264"/>
        <v>0</v>
      </c>
    </row>
    <row r="295" spans="142:147" x14ac:dyDescent="0.25">
      <c r="EL295" s="12">
        <f t="shared" si="265"/>
        <v>7</v>
      </c>
      <c r="EM295" s="12">
        <f t="shared" si="266"/>
        <v>2</v>
      </c>
      <c r="EN295" s="12">
        <f t="shared" si="267"/>
        <v>1</v>
      </c>
      <c r="EO295">
        <f t="shared" si="262"/>
        <v>0</v>
      </c>
      <c r="EP295">
        <f t="shared" si="263"/>
        <v>2003</v>
      </c>
      <c r="EQ295">
        <f t="shared" si="264"/>
        <v>0</v>
      </c>
    </row>
    <row r="296" spans="142:147" x14ac:dyDescent="0.25">
      <c r="EL296" s="12">
        <f t="shared" si="265"/>
        <v>6</v>
      </c>
      <c r="EM296" s="12">
        <f t="shared" si="266"/>
        <v>2</v>
      </c>
      <c r="EN296" s="12">
        <f t="shared" si="267"/>
        <v>2</v>
      </c>
      <c r="EO296">
        <f t="shared" si="262"/>
        <v>0.12820512820512828</v>
      </c>
      <c r="EP296">
        <f t="shared" si="263"/>
        <v>2003</v>
      </c>
      <c r="EQ296">
        <f t="shared" si="264"/>
        <v>6</v>
      </c>
    </row>
    <row r="297" spans="142:147" x14ac:dyDescent="0.25">
      <c r="EL297" s="12">
        <f t="shared" si="265"/>
        <v>7</v>
      </c>
      <c r="EM297" s="12">
        <f t="shared" si="266"/>
        <v>2</v>
      </c>
      <c r="EN297" s="12">
        <f t="shared" si="267"/>
        <v>2</v>
      </c>
      <c r="EO297">
        <f t="shared" si="262"/>
        <v>0</v>
      </c>
      <c r="EP297">
        <f t="shared" si="263"/>
        <v>2003</v>
      </c>
      <c r="EQ297">
        <f t="shared" si="264"/>
        <v>0</v>
      </c>
    </row>
    <row r="298" spans="142:147" x14ac:dyDescent="0.25">
      <c r="EL298" s="12">
        <f t="shared" si="265"/>
        <v>6</v>
      </c>
      <c r="EM298" s="12">
        <f t="shared" si="266"/>
        <v>2</v>
      </c>
      <c r="EN298" s="12">
        <f t="shared" si="267"/>
        <v>2</v>
      </c>
      <c r="EO298">
        <f t="shared" si="262"/>
        <v>0</v>
      </c>
      <c r="EP298">
        <f t="shared" si="263"/>
        <v>2003</v>
      </c>
      <c r="EQ298">
        <f t="shared" si="264"/>
        <v>0</v>
      </c>
    </row>
    <row r="299" spans="142:147" x14ac:dyDescent="0.25">
      <c r="EL299" s="12">
        <f t="shared" si="265"/>
        <v>8</v>
      </c>
      <c r="EM299" s="12">
        <f t="shared" si="266"/>
        <v>2</v>
      </c>
      <c r="EN299" s="12">
        <f t="shared" si="267"/>
        <v>2</v>
      </c>
      <c r="EO299">
        <f t="shared" si="262"/>
        <v>0</v>
      </c>
      <c r="EP299">
        <f t="shared" si="263"/>
        <v>2003</v>
      </c>
      <c r="EQ299">
        <f t="shared" si="264"/>
        <v>0</v>
      </c>
    </row>
    <row r="300" spans="142:147" x14ac:dyDescent="0.25">
      <c r="EL300" s="12">
        <f t="shared" si="265"/>
        <v>6</v>
      </c>
      <c r="EM300" s="12">
        <f t="shared" si="266"/>
        <v>2</v>
      </c>
      <c r="EN300" s="12">
        <f t="shared" si="267"/>
        <v>2</v>
      </c>
      <c r="EO300">
        <f t="shared" si="262"/>
        <v>0</v>
      </c>
      <c r="EP300">
        <f t="shared" si="263"/>
        <v>2003</v>
      </c>
      <c r="EQ300">
        <f t="shared" si="264"/>
        <v>0</v>
      </c>
    </row>
    <row r="301" spans="142:147" x14ac:dyDescent="0.25">
      <c r="EL301" s="12">
        <f t="shared" si="265"/>
        <v>6</v>
      </c>
      <c r="EM301" s="12">
        <f t="shared" si="266"/>
        <v>2</v>
      </c>
      <c r="EN301" s="12">
        <f t="shared" si="267"/>
        <v>3</v>
      </c>
      <c r="EO301">
        <f t="shared" si="262"/>
        <v>0</v>
      </c>
      <c r="EP301">
        <f t="shared" si="263"/>
        <v>2003</v>
      </c>
      <c r="EQ301">
        <f t="shared" si="264"/>
        <v>0</v>
      </c>
    </row>
    <row r="302" spans="142:147" x14ac:dyDescent="0.25">
      <c r="EL302" s="12">
        <f t="shared" si="265"/>
        <v>6</v>
      </c>
      <c r="EM302" s="12">
        <f t="shared" si="266"/>
        <v>2</v>
      </c>
      <c r="EN302" s="12">
        <f t="shared" si="267"/>
        <v>2</v>
      </c>
      <c r="EO302">
        <f t="shared" si="262"/>
        <v>0</v>
      </c>
      <c r="EP302">
        <f t="shared" si="263"/>
        <v>2003</v>
      </c>
      <c r="EQ302">
        <f t="shared" si="264"/>
        <v>0</v>
      </c>
    </row>
    <row r="303" spans="142:147" x14ac:dyDescent="0.25">
      <c r="EL303" s="12">
        <f t="shared" si="265"/>
        <v>7</v>
      </c>
      <c r="EM303" s="12">
        <f t="shared" si="266"/>
        <v>2</v>
      </c>
      <c r="EN303" s="12">
        <f t="shared" si="267"/>
        <v>2</v>
      </c>
      <c r="EO303">
        <f t="shared" si="262"/>
        <v>0</v>
      </c>
      <c r="EP303">
        <f t="shared" si="263"/>
        <v>2003</v>
      </c>
      <c r="EQ303">
        <f t="shared" si="264"/>
        <v>0</v>
      </c>
    </row>
    <row r="304" spans="142:147" x14ac:dyDescent="0.25">
      <c r="EL304" s="12">
        <f t="shared" si="265"/>
        <v>6</v>
      </c>
      <c r="EM304" s="12">
        <f t="shared" si="266"/>
        <v>2</v>
      </c>
      <c r="EN304" s="12">
        <f t="shared" si="267"/>
        <v>2</v>
      </c>
      <c r="EO304">
        <f t="shared" si="262"/>
        <v>0</v>
      </c>
      <c r="EP304">
        <f t="shared" si="263"/>
        <v>2003</v>
      </c>
      <c r="EQ304">
        <f t="shared" si="264"/>
        <v>0</v>
      </c>
    </row>
    <row r="305" spans="142:147" x14ac:dyDescent="0.25">
      <c r="EL305" s="12">
        <f t="shared" si="265"/>
        <v>7</v>
      </c>
      <c r="EM305" s="12">
        <f t="shared" si="266"/>
        <v>2</v>
      </c>
      <c r="EN305" s="12">
        <f t="shared" si="267"/>
        <v>2</v>
      </c>
      <c r="EO305">
        <f t="shared" si="262"/>
        <v>0</v>
      </c>
      <c r="EP305">
        <f t="shared" si="263"/>
        <v>2003</v>
      </c>
      <c r="EQ305">
        <f t="shared" si="264"/>
        <v>0</v>
      </c>
    </row>
    <row r="306" spans="142:147" x14ac:dyDescent="0.25">
      <c r="EL306" s="12">
        <f t="shared" si="265"/>
        <v>7</v>
      </c>
      <c r="EM306" s="12">
        <f t="shared" si="266"/>
        <v>2</v>
      </c>
      <c r="EN306" s="12">
        <f t="shared" si="267"/>
        <v>2</v>
      </c>
      <c r="EO306">
        <f t="shared" si="262"/>
        <v>0</v>
      </c>
      <c r="EP306">
        <f t="shared" si="263"/>
        <v>2003</v>
      </c>
      <c r="EQ306">
        <f t="shared" si="264"/>
        <v>0</v>
      </c>
    </row>
    <row r="307" spans="142:147" x14ac:dyDescent="0.25">
      <c r="EL307" s="12">
        <f t="shared" si="265"/>
        <v>7</v>
      </c>
      <c r="EM307" s="12">
        <f t="shared" si="266"/>
        <v>2</v>
      </c>
      <c r="EN307" s="12">
        <f t="shared" si="267"/>
        <v>2</v>
      </c>
      <c r="EO307">
        <f t="shared" si="262"/>
        <v>0</v>
      </c>
      <c r="EP307">
        <f t="shared" si="263"/>
        <v>2003</v>
      </c>
      <c r="EQ307">
        <f t="shared" si="264"/>
        <v>0</v>
      </c>
    </row>
    <row r="308" spans="142:147" x14ac:dyDescent="0.25">
      <c r="EL308" s="12">
        <f t="shared" si="265"/>
        <v>7</v>
      </c>
      <c r="EM308" s="12">
        <f t="shared" si="266"/>
        <v>2</v>
      </c>
      <c r="EN308" s="12">
        <f t="shared" si="267"/>
        <v>2</v>
      </c>
      <c r="EO308">
        <f t="shared" ref="EO308:EO315" si="268">CW98</f>
        <v>0</v>
      </c>
      <c r="EP308">
        <f t="shared" ref="EP308:EP315" si="269">CX98</f>
        <v>2003</v>
      </c>
      <c r="EQ308">
        <f t="shared" ref="EQ308:EQ315" si="270">CY98</f>
        <v>0</v>
      </c>
    </row>
    <row r="309" spans="142:147" x14ac:dyDescent="0.25">
      <c r="EL309" s="12">
        <f t="shared" si="265"/>
        <v>7</v>
      </c>
      <c r="EM309" s="12">
        <f t="shared" si="266"/>
        <v>2</v>
      </c>
      <c r="EN309" s="12">
        <f t="shared" si="267"/>
        <v>2</v>
      </c>
      <c r="EO309">
        <f t="shared" si="268"/>
        <v>0</v>
      </c>
      <c r="EP309">
        <f t="shared" si="269"/>
        <v>2003</v>
      </c>
      <c r="EQ309">
        <f t="shared" si="270"/>
        <v>0</v>
      </c>
    </row>
    <row r="310" spans="142:147" x14ac:dyDescent="0.25">
      <c r="EL310" s="12">
        <f t="shared" si="265"/>
        <v>7</v>
      </c>
      <c r="EM310" s="12">
        <f t="shared" si="266"/>
        <v>2</v>
      </c>
      <c r="EN310" s="12">
        <f t="shared" si="267"/>
        <v>3</v>
      </c>
      <c r="EO310">
        <f t="shared" si="268"/>
        <v>0</v>
      </c>
      <c r="EP310">
        <f t="shared" si="269"/>
        <v>2003</v>
      </c>
      <c r="EQ310">
        <f t="shared" si="270"/>
        <v>0</v>
      </c>
    </row>
    <row r="311" spans="142:147" x14ac:dyDescent="0.25">
      <c r="EL311" s="12">
        <f t="shared" si="265"/>
        <v>6</v>
      </c>
      <c r="EM311" s="12">
        <f t="shared" si="266"/>
        <v>2</v>
      </c>
      <c r="EN311" s="12">
        <f t="shared" si="267"/>
        <v>3</v>
      </c>
      <c r="EO311">
        <f t="shared" si="268"/>
        <v>0</v>
      </c>
      <c r="EP311">
        <f t="shared" si="269"/>
        <v>2003</v>
      </c>
      <c r="EQ311">
        <f t="shared" si="270"/>
        <v>0</v>
      </c>
    </row>
    <row r="312" spans="142:147" x14ac:dyDescent="0.25">
      <c r="EL312" s="12">
        <f t="shared" si="265"/>
        <v>8</v>
      </c>
      <c r="EM312" s="12">
        <f t="shared" si="266"/>
        <v>2</v>
      </c>
      <c r="EN312" s="12">
        <f t="shared" si="267"/>
        <v>2</v>
      </c>
      <c r="EO312">
        <f t="shared" si="268"/>
        <v>0</v>
      </c>
      <c r="EP312">
        <f t="shared" si="269"/>
        <v>2003</v>
      </c>
      <c r="EQ312">
        <f t="shared" si="270"/>
        <v>0</v>
      </c>
    </row>
    <row r="313" spans="142:147" x14ac:dyDescent="0.25">
      <c r="EL313" s="12">
        <f t="shared" si="265"/>
        <v>7</v>
      </c>
      <c r="EM313" s="12">
        <f t="shared" si="266"/>
        <v>2</v>
      </c>
      <c r="EN313" s="12">
        <f t="shared" si="267"/>
        <v>2</v>
      </c>
      <c r="EO313">
        <f t="shared" si="268"/>
        <v>0</v>
      </c>
      <c r="EP313">
        <f t="shared" si="269"/>
        <v>2003</v>
      </c>
      <c r="EQ313">
        <f t="shared" si="270"/>
        <v>0</v>
      </c>
    </row>
    <row r="314" spans="142:147" x14ac:dyDescent="0.25">
      <c r="EL314" s="12">
        <f t="shared" si="265"/>
        <v>8</v>
      </c>
      <c r="EM314" s="12">
        <f t="shared" si="266"/>
        <v>2</v>
      </c>
      <c r="EN314" s="12">
        <f t="shared" si="267"/>
        <v>3</v>
      </c>
      <c r="EO314">
        <f t="shared" si="268"/>
        <v>0</v>
      </c>
      <c r="EP314">
        <f t="shared" si="269"/>
        <v>2003</v>
      </c>
      <c r="EQ314">
        <f t="shared" si="270"/>
        <v>0</v>
      </c>
    </row>
    <row r="315" spans="142:147" x14ac:dyDescent="0.25">
      <c r="EL315" s="12">
        <f t="shared" si="265"/>
        <v>8</v>
      </c>
      <c r="EM315" s="12">
        <f t="shared" si="266"/>
        <v>2</v>
      </c>
      <c r="EN315" s="12">
        <f t="shared" si="267"/>
        <v>2</v>
      </c>
      <c r="EO315">
        <f t="shared" si="268"/>
        <v>0</v>
      </c>
      <c r="EP315">
        <f t="shared" si="269"/>
        <v>2003</v>
      </c>
      <c r="EQ315">
        <f t="shared" si="270"/>
        <v>0</v>
      </c>
    </row>
    <row r="316" spans="142:147" x14ac:dyDescent="0.25">
      <c r="EL316" s="12"/>
      <c r="EM316" s="12"/>
      <c r="EN316" s="12"/>
    </row>
    <row r="317" spans="142:147" x14ac:dyDescent="0.25">
      <c r="EL317" s="12">
        <f>EF2</f>
        <v>2</v>
      </c>
      <c r="EM317" s="12">
        <f t="shared" ref="EM317:EN317" si="271">EG2</f>
        <v>1</v>
      </c>
      <c r="EN317" s="12">
        <f t="shared" si="271"/>
        <v>2</v>
      </c>
      <c r="EO317">
        <f t="shared" ref="EO317:EO348" si="272">CZ2</f>
        <v>0</v>
      </c>
      <c r="EP317">
        <f t="shared" ref="EP317:EP348" si="273">DA2</f>
        <v>2004</v>
      </c>
      <c r="EQ317">
        <f t="shared" ref="EQ317:EQ348" si="274">DB2</f>
        <v>0</v>
      </c>
    </row>
    <row r="318" spans="142:147" x14ac:dyDescent="0.25">
      <c r="EL318" s="12">
        <f t="shared" ref="EL318:EL381" si="275">EF3</f>
        <v>2</v>
      </c>
      <c r="EM318" s="12">
        <f t="shared" ref="EM318:EM381" si="276">EG3</f>
        <v>1</v>
      </c>
      <c r="EN318" s="12">
        <f t="shared" ref="EN318:EN381" si="277">EH3</f>
        <v>2</v>
      </c>
      <c r="EO318">
        <f t="shared" si="272"/>
        <v>0</v>
      </c>
      <c r="EP318">
        <f t="shared" si="273"/>
        <v>2004</v>
      </c>
      <c r="EQ318">
        <f t="shared" si="274"/>
        <v>0</v>
      </c>
    </row>
    <row r="319" spans="142:147" x14ac:dyDescent="0.25">
      <c r="EL319" s="12">
        <f t="shared" si="275"/>
        <v>3</v>
      </c>
      <c r="EM319" s="12">
        <f t="shared" si="276"/>
        <v>1</v>
      </c>
      <c r="EN319" s="12">
        <f t="shared" si="277"/>
        <v>2</v>
      </c>
      <c r="EO319">
        <f t="shared" si="272"/>
        <v>0</v>
      </c>
      <c r="EP319">
        <f t="shared" si="273"/>
        <v>2004</v>
      </c>
      <c r="EQ319">
        <f t="shared" si="274"/>
        <v>0</v>
      </c>
    </row>
    <row r="320" spans="142:147" x14ac:dyDescent="0.25">
      <c r="EL320" s="12">
        <f t="shared" si="275"/>
        <v>3</v>
      </c>
      <c r="EM320" s="12">
        <f t="shared" si="276"/>
        <v>1</v>
      </c>
      <c r="EN320" s="12">
        <f t="shared" si="277"/>
        <v>2</v>
      </c>
      <c r="EO320">
        <f t="shared" si="272"/>
        <v>0</v>
      </c>
      <c r="EP320">
        <f t="shared" si="273"/>
        <v>2004</v>
      </c>
      <c r="EQ320">
        <f t="shared" si="274"/>
        <v>0</v>
      </c>
    </row>
    <row r="321" spans="142:147" x14ac:dyDescent="0.25">
      <c r="EL321" s="12">
        <f t="shared" si="275"/>
        <v>3</v>
      </c>
      <c r="EM321" s="12">
        <f t="shared" si="276"/>
        <v>1</v>
      </c>
      <c r="EN321" s="12">
        <f t="shared" si="277"/>
        <v>1</v>
      </c>
      <c r="EO321">
        <f t="shared" si="272"/>
        <v>0</v>
      </c>
      <c r="EP321">
        <f t="shared" si="273"/>
        <v>2004</v>
      </c>
      <c r="EQ321">
        <f t="shared" si="274"/>
        <v>0</v>
      </c>
    </row>
    <row r="322" spans="142:147" x14ac:dyDescent="0.25">
      <c r="EL322" s="12">
        <f t="shared" si="275"/>
        <v>3</v>
      </c>
      <c r="EM322" s="12">
        <f t="shared" si="276"/>
        <v>1</v>
      </c>
      <c r="EN322" s="12">
        <f t="shared" si="277"/>
        <v>2</v>
      </c>
      <c r="EO322">
        <f t="shared" si="272"/>
        <v>0</v>
      </c>
      <c r="EP322">
        <f t="shared" si="273"/>
        <v>2004</v>
      </c>
      <c r="EQ322">
        <f t="shared" si="274"/>
        <v>0</v>
      </c>
    </row>
    <row r="323" spans="142:147" x14ac:dyDescent="0.25">
      <c r="EL323" s="12">
        <f t="shared" si="275"/>
        <v>3</v>
      </c>
      <c r="EM323" s="12">
        <f t="shared" si="276"/>
        <v>1</v>
      </c>
      <c r="EN323" s="12">
        <f t="shared" si="277"/>
        <v>1</v>
      </c>
      <c r="EO323">
        <f t="shared" si="272"/>
        <v>0</v>
      </c>
      <c r="EP323">
        <f t="shared" si="273"/>
        <v>2004</v>
      </c>
      <c r="EQ323">
        <f t="shared" si="274"/>
        <v>0</v>
      </c>
    </row>
    <row r="324" spans="142:147" x14ac:dyDescent="0.25">
      <c r="EL324" s="12">
        <f t="shared" si="275"/>
        <v>3</v>
      </c>
      <c r="EM324" s="12">
        <f t="shared" si="276"/>
        <v>1</v>
      </c>
      <c r="EN324" s="12">
        <f t="shared" si="277"/>
        <v>2</v>
      </c>
      <c r="EO324">
        <f t="shared" si="272"/>
        <v>0</v>
      </c>
      <c r="EP324">
        <f t="shared" si="273"/>
        <v>2004</v>
      </c>
      <c r="EQ324">
        <f t="shared" si="274"/>
        <v>0</v>
      </c>
    </row>
    <row r="325" spans="142:147" x14ac:dyDescent="0.25">
      <c r="EL325" s="12">
        <f t="shared" si="275"/>
        <v>4</v>
      </c>
      <c r="EM325" s="12">
        <f t="shared" si="276"/>
        <v>1</v>
      </c>
      <c r="EN325" s="12">
        <f t="shared" si="277"/>
        <v>2</v>
      </c>
      <c r="EO325">
        <f t="shared" si="272"/>
        <v>0</v>
      </c>
      <c r="EP325">
        <f t="shared" si="273"/>
        <v>2004</v>
      </c>
      <c r="EQ325">
        <f t="shared" si="274"/>
        <v>0</v>
      </c>
    </row>
    <row r="326" spans="142:147" x14ac:dyDescent="0.25">
      <c r="EL326" s="12">
        <f t="shared" si="275"/>
        <v>4</v>
      </c>
      <c r="EM326" s="12">
        <f t="shared" si="276"/>
        <v>1</v>
      </c>
      <c r="EN326" s="12">
        <f t="shared" si="277"/>
        <v>2</v>
      </c>
      <c r="EO326">
        <f t="shared" si="272"/>
        <v>0</v>
      </c>
      <c r="EP326">
        <f t="shared" si="273"/>
        <v>2004</v>
      </c>
      <c r="EQ326">
        <f t="shared" si="274"/>
        <v>0</v>
      </c>
    </row>
    <row r="327" spans="142:147" x14ac:dyDescent="0.25">
      <c r="EL327" s="12">
        <f t="shared" si="275"/>
        <v>4</v>
      </c>
      <c r="EM327" s="12">
        <f t="shared" si="276"/>
        <v>1</v>
      </c>
      <c r="EN327" s="12">
        <f t="shared" si="277"/>
        <v>3</v>
      </c>
      <c r="EO327">
        <f t="shared" si="272"/>
        <v>0</v>
      </c>
      <c r="EP327">
        <f t="shared" si="273"/>
        <v>2004</v>
      </c>
      <c r="EQ327">
        <f t="shared" si="274"/>
        <v>0</v>
      </c>
    </row>
    <row r="328" spans="142:147" x14ac:dyDescent="0.25">
      <c r="EL328" s="12">
        <f t="shared" si="275"/>
        <v>4</v>
      </c>
      <c r="EM328" s="12">
        <f t="shared" si="276"/>
        <v>1</v>
      </c>
      <c r="EN328" s="12">
        <f t="shared" si="277"/>
        <v>2</v>
      </c>
      <c r="EO328">
        <f t="shared" si="272"/>
        <v>0</v>
      </c>
      <c r="EP328">
        <f t="shared" si="273"/>
        <v>2004</v>
      </c>
      <c r="EQ328">
        <f t="shared" si="274"/>
        <v>0</v>
      </c>
    </row>
    <row r="329" spans="142:147" x14ac:dyDescent="0.25">
      <c r="EL329" s="12">
        <f t="shared" si="275"/>
        <v>4</v>
      </c>
      <c r="EM329" s="12">
        <f t="shared" si="276"/>
        <v>1</v>
      </c>
      <c r="EN329" s="12">
        <f t="shared" si="277"/>
        <v>2</v>
      </c>
      <c r="EO329">
        <f t="shared" si="272"/>
        <v>0</v>
      </c>
      <c r="EP329">
        <f t="shared" si="273"/>
        <v>2004</v>
      </c>
      <c r="EQ329">
        <f t="shared" si="274"/>
        <v>0</v>
      </c>
    </row>
    <row r="330" spans="142:147" x14ac:dyDescent="0.25">
      <c r="EL330" s="12">
        <f t="shared" si="275"/>
        <v>3</v>
      </c>
      <c r="EM330" s="12">
        <f t="shared" si="276"/>
        <v>1</v>
      </c>
      <c r="EN330" s="12">
        <f t="shared" si="277"/>
        <v>2</v>
      </c>
      <c r="EO330">
        <f t="shared" si="272"/>
        <v>0</v>
      </c>
      <c r="EP330">
        <f t="shared" si="273"/>
        <v>2004</v>
      </c>
      <c r="EQ330">
        <f t="shared" si="274"/>
        <v>0</v>
      </c>
    </row>
    <row r="331" spans="142:147" x14ac:dyDescent="0.25">
      <c r="EL331" s="12">
        <f t="shared" si="275"/>
        <v>3</v>
      </c>
      <c r="EM331" s="12">
        <f t="shared" si="276"/>
        <v>1</v>
      </c>
      <c r="EN331" s="12">
        <f t="shared" si="277"/>
        <v>1</v>
      </c>
      <c r="EO331">
        <f t="shared" si="272"/>
        <v>0</v>
      </c>
      <c r="EP331">
        <f t="shared" si="273"/>
        <v>2004</v>
      </c>
      <c r="EQ331">
        <f t="shared" si="274"/>
        <v>0</v>
      </c>
    </row>
    <row r="332" spans="142:147" x14ac:dyDescent="0.25">
      <c r="EL332" s="12">
        <f t="shared" si="275"/>
        <v>3</v>
      </c>
      <c r="EM332" s="12">
        <f t="shared" si="276"/>
        <v>1</v>
      </c>
      <c r="EN332" s="12">
        <f t="shared" si="277"/>
        <v>2</v>
      </c>
      <c r="EO332">
        <f t="shared" si="272"/>
        <v>0</v>
      </c>
      <c r="EP332">
        <f t="shared" si="273"/>
        <v>2004</v>
      </c>
      <c r="EQ332">
        <f t="shared" si="274"/>
        <v>0</v>
      </c>
    </row>
    <row r="333" spans="142:147" x14ac:dyDescent="0.25">
      <c r="EL333" s="12">
        <f t="shared" si="275"/>
        <v>3</v>
      </c>
      <c r="EM333" s="12">
        <f t="shared" si="276"/>
        <v>1</v>
      </c>
      <c r="EN333" s="12">
        <f t="shared" si="277"/>
        <v>1</v>
      </c>
      <c r="EO333">
        <f t="shared" si="272"/>
        <v>0</v>
      </c>
      <c r="EP333">
        <f t="shared" si="273"/>
        <v>2004</v>
      </c>
      <c r="EQ333">
        <f t="shared" si="274"/>
        <v>0</v>
      </c>
    </row>
    <row r="334" spans="142:147" x14ac:dyDescent="0.25">
      <c r="EL334" s="12">
        <f t="shared" si="275"/>
        <v>4</v>
      </c>
      <c r="EM334" s="12">
        <f t="shared" si="276"/>
        <v>1</v>
      </c>
      <c r="EN334" s="12">
        <f t="shared" si="277"/>
        <v>2</v>
      </c>
      <c r="EO334">
        <f t="shared" si="272"/>
        <v>0</v>
      </c>
      <c r="EP334">
        <f t="shared" si="273"/>
        <v>2004</v>
      </c>
      <c r="EQ334">
        <f t="shared" si="274"/>
        <v>0</v>
      </c>
    </row>
    <row r="335" spans="142:147" x14ac:dyDescent="0.25">
      <c r="EL335" s="12">
        <f t="shared" si="275"/>
        <v>4</v>
      </c>
      <c r="EM335" s="12">
        <f t="shared" si="276"/>
        <v>1</v>
      </c>
      <c r="EN335" s="12">
        <f t="shared" si="277"/>
        <v>1</v>
      </c>
      <c r="EO335">
        <f t="shared" si="272"/>
        <v>0</v>
      </c>
      <c r="EP335">
        <f t="shared" si="273"/>
        <v>2004</v>
      </c>
      <c r="EQ335">
        <f t="shared" si="274"/>
        <v>0</v>
      </c>
    </row>
    <row r="336" spans="142:147" x14ac:dyDescent="0.25">
      <c r="EL336" s="12">
        <f t="shared" si="275"/>
        <v>7</v>
      </c>
      <c r="EM336" s="12">
        <f t="shared" si="276"/>
        <v>1</v>
      </c>
      <c r="EN336" s="12">
        <f t="shared" si="277"/>
        <v>2</v>
      </c>
      <c r="EO336">
        <f t="shared" si="272"/>
        <v>0</v>
      </c>
      <c r="EP336">
        <f t="shared" si="273"/>
        <v>2004</v>
      </c>
      <c r="EQ336">
        <f t="shared" si="274"/>
        <v>0</v>
      </c>
    </row>
    <row r="337" spans="142:147" x14ac:dyDescent="0.25">
      <c r="EL337" s="12">
        <f t="shared" si="275"/>
        <v>9</v>
      </c>
      <c r="EM337" s="12">
        <f t="shared" si="276"/>
        <v>1</v>
      </c>
      <c r="EN337" s="12">
        <f t="shared" si="277"/>
        <v>3</v>
      </c>
      <c r="EO337">
        <f t="shared" si="272"/>
        <v>0</v>
      </c>
      <c r="EP337">
        <f t="shared" si="273"/>
        <v>2004</v>
      </c>
      <c r="EQ337">
        <f t="shared" si="274"/>
        <v>0</v>
      </c>
    </row>
    <row r="338" spans="142:147" x14ac:dyDescent="0.25">
      <c r="EL338" s="12">
        <f t="shared" si="275"/>
        <v>5</v>
      </c>
      <c r="EM338" s="12">
        <f t="shared" si="276"/>
        <v>1</v>
      </c>
      <c r="EN338" s="12">
        <f t="shared" si="277"/>
        <v>2</v>
      </c>
      <c r="EO338">
        <f t="shared" si="272"/>
        <v>0</v>
      </c>
      <c r="EP338">
        <f t="shared" si="273"/>
        <v>2004</v>
      </c>
      <c r="EQ338">
        <f t="shared" si="274"/>
        <v>0</v>
      </c>
    </row>
    <row r="339" spans="142:147" x14ac:dyDescent="0.25">
      <c r="EL339" s="12">
        <f t="shared" si="275"/>
        <v>5</v>
      </c>
      <c r="EM339" s="12">
        <f t="shared" si="276"/>
        <v>1</v>
      </c>
      <c r="EN339" s="12">
        <f t="shared" si="277"/>
        <v>2</v>
      </c>
      <c r="EO339">
        <f t="shared" si="272"/>
        <v>0</v>
      </c>
      <c r="EP339">
        <f t="shared" si="273"/>
        <v>2004</v>
      </c>
      <c r="EQ339">
        <f t="shared" si="274"/>
        <v>0</v>
      </c>
    </row>
    <row r="340" spans="142:147" x14ac:dyDescent="0.25">
      <c r="EL340" s="12">
        <f t="shared" si="275"/>
        <v>6</v>
      </c>
      <c r="EM340" s="12">
        <f t="shared" si="276"/>
        <v>1</v>
      </c>
      <c r="EN340" s="12">
        <f t="shared" si="277"/>
        <v>2</v>
      </c>
      <c r="EO340">
        <f t="shared" si="272"/>
        <v>0</v>
      </c>
      <c r="EP340">
        <f t="shared" si="273"/>
        <v>2004</v>
      </c>
      <c r="EQ340">
        <f t="shared" si="274"/>
        <v>0</v>
      </c>
    </row>
    <row r="341" spans="142:147" x14ac:dyDescent="0.25">
      <c r="EL341" s="12">
        <f t="shared" si="275"/>
        <v>5</v>
      </c>
      <c r="EM341" s="12">
        <f t="shared" si="276"/>
        <v>1</v>
      </c>
      <c r="EN341" s="12">
        <f t="shared" si="277"/>
        <v>2</v>
      </c>
      <c r="EO341">
        <f t="shared" si="272"/>
        <v>0</v>
      </c>
      <c r="EP341">
        <f t="shared" si="273"/>
        <v>2004</v>
      </c>
      <c r="EQ341">
        <f t="shared" si="274"/>
        <v>0</v>
      </c>
    </row>
    <row r="342" spans="142:147" x14ac:dyDescent="0.25">
      <c r="EL342" s="12">
        <f t="shared" si="275"/>
        <v>8</v>
      </c>
      <c r="EM342" s="12">
        <f t="shared" si="276"/>
        <v>1</v>
      </c>
      <c r="EN342" s="12">
        <f t="shared" si="277"/>
        <v>1</v>
      </c>
      <c r="EO342">
        <f t="shared" si="272"/>
        <v>0</v>
      </c>
      <c r="EP342">
        <f t="shared" si="273"/>
        <v>2004</v>
      </c>
      <c r="EQ342">
        <f t="shared" si="274"/>
        <v>0</v>
      </c>
    </row>
    <row r="343" spans="142:147" x14ac:dyDescent="0.25">
      <c r="EL343" s="12">
        <f t="shared" si="275"/>
        <v>6</v>
      </c>
      <c r="EM343" s="12">
        <f t="shared" si="276"/>
        <v>1</v>
      </c>
      <c r="EN343" s="12">
        <f t="shared" si="277"/>
        <v>1</v>
      </c>
      <c r="EO343">
        <f t="shared" si="272"/>
        <v>0</v>
      </c>
      <c r="EP343">
        <f t="shared" si="273"/>
        <v>2004</v>
      </c>
      <c r="EQ343">
        <f t="shared" si="274"/>
        <v>0</v>
      </c>
    </row>
    <row r="344" spans="142:147" x14ac:dyDescent="0.25">
      <c r="EL344" s="12">
        <f t="shared" si="275"/>
        <v>5</v>
      </c>
      <c r="EM344" s="12">
        <f t="shared" si="276"/>
        <v>1</v>
      </c>
      <c r="EN344" s="12">
        <f t="shared" si="277"/>
        <v>1</v>
      </c>
      <c r="EO344">
        <f t="shared" si="272"/>
        <v>0</v>
      </c>
      <c r="EP344">
        <f t="shared" si="273"/>
        <v>2004</v>
      </c>
      <c r="EQ344">
        <f t="shared" si="274"/>
        <v>0</v>
      </c>
    </row>
    <row r="345" spans="142:147" x14ac:dyDescent="0.25">
      <c r="EL345" s="12">
        <f t="shared" si="275"/>
        <v>8</v>
      </c>
      <c r="EM345" s="12">
        <f t="shared" si="276"/>
        <v>1</v>
      </c>
      <c r="EN345" s="12">
        <f t="shared" si="277"/>
        <v>2</v>
      </c>
      <c r="EO345">
        <f t="shared" si="272"/>
        <v>0</v>
      </c>
      <c r="EP345">
        <f t="shared" si="273"/>
        <v>2004</v>
      </c>
      <c r="EQ345">
        <f t="shared" si="274"/>
        <v>0</v>
      </c>
    </row>
    <row r="346" spans="142:147" x14ac:dyDescent="0.25">
      <c r="EL346" s="12">
        <f t="shared" si="275"/>
        <v>6</v>
      </c>
      <c r="EM346" s="12">
        <f t="shared" si="276"/>
        <v>1</v>
      </c>
      <c r="EN346" s="12">
        <f t="shared" si="277"/>
        <v>3</v>
      </c>
      <c r="EO346">
        <f t="shared" si="272"/>
        <v>0</v>
      </c>
      <c r="EP346">
        <f t="shared" si="273"/>
        <v>2004</v>
      </c>
      <c r="EQ346">
        <f t="shared" si="274"/>
        <v>0</v>
      </c>
    </row>
    <row r="347" spans="142:147" x14ac:dyDescent="0.25">
      <c r="EL347" s="12">
        <f t="shared" si="275"/>
        <v>6</v>
      </c>
      <c r="EM347" s="12">
        <f t="shared" si="276"/>
        <v>1</v>
      </c>
      <c r="EN347" s="12">
        <f t="shared" si="277"/>
        <v>1</v>
      </c>
      <c r="EO347">
        <f t="shared" si="272"/>
        <v>0</v>
      </c>
      <c r="EP347">
        <f t="shared" si="273"/>
        <v>2004</v>
      </c>
      <c r="EQ347">
        <f t="shared" si="274"/>
        <v>0</v>
      </c>
    </row>
    <row r="348" spans="142:147" x14ac:dyDescent="0.25">
      <c r="EL348" s="12">
        <f t="shared" si="275"/>
        <v>6</v>
      </c>
      <c r="EM348" s="12">
        <f t="shared" si="276"/>
        <v>1</v>
      </c>
      <c r="EN348" s="12">
        <f t="shared" si="277"/>
        <v>1</v>
      </c>
      <c r="EO348">
        <f t="shared" si="272"/>
        <v>0</v>
      </c>
      <c r="EP348">
        <f t="shared" si="273"/>
        <v>2004</v>
      </c>
      <c r="EQ348">
        <f t="shared" si="274"/>
        <v>0</v>
      </c>
    </row>
    <row r="349" spans="142:147" x14ac:dyDescent="0.25">
      <c r="EL349" s="12">
        <f t="shared" si="275"/>
        <v>6</v>
      </c>
      <c r="EM349" s="12">
        <f t="shared" si="276"/>
        <v>1</v>
      </c>
      <c r="EN349" s="12">
        <f t="shared" si="277"/>
        <v>1</v>
      </c>
      <c r="EO349">
        <f t="shared" ref="EO349:EO380" si="278">CZ34</f>
        <v>0</v>
      </c>
      <c r="EP349">
        <f t="shared" ref="EP349:EP380" si="279">DA34</f>
        <v>2004</v>
      </c>
      <c r="EQ349">
        <f t="shared" ref="EQ349:EQ380" si="280">DB34</f>
        <v>0</v>
      </c>
    </row>
    <row r="350" spans="142:147" x14ac:dyDescent="0.25">
      <c r="EL350" s="12">
        <f t="shared" si="275"/>
        <v>8</v>
      </c>
      <c r="EM350" s="12">
        <f t="shared" si="276"/>
        <v>1</v>
      </c>
      <c r="EN350" s="12">
        <f t="shared" si="277"/>
        <v>2</v>
      </c>
      <c r="EO350">
        <f t="shared" si="278"/>
        <v>0</v>
      </c>
      <c r="EP350">
        <f t="shared" si="279"/>
        <v>2004</v>
      </c>
      <c r="EQ350">
        <f t="shared" si="280"/>
        <v>0</v>
      </c>
    </row>
    <row r="351" spans="142:147" x14ac:dyDescent="0.25">
      <c r="EL351" s="12">
        <f t="shared" si="275"/>
        <v>7</v>
      </c>
      <c r="EM351" s="12">
        <f t="shared" si="276"/>
        <v>1</v>
      </c>
      <c r="EN351" s="12">
        <f t="shared" si="277"/>
        <v>3</v>
      </c>
      <c r="EO351">
        <f t="shared" si="278"/>
        <v>0</v>
      </c>
      <c r="EP351">
        <f t="shared" si="279"/>
        <v>2004</v>
      </c>
      <c r="EQ351">
        <f t="shared" si="280"/>
        <v>0</v>
      </c>
    </row>
    <row r="352" spans="142:147" x14ac:dyDescent="0.25">
      <c r="EL352" s="12">
        <f t="shared" si="275"/>
        <v>7</v>
      </c>
      <c r="EM352" s="12">
        <f t="shared" si="276"/>
        <v>1</v>
      </c>
      <c r="EN352" s="12">
        <f t="shared" si="277"/>
        <v>2</v>
      </c>
      <c r="EO352">
        <f t="shared" si="278"/>
        <v>0</v>
      </c>
      <c r="EP352">
        <f t="shared" si="279"/>
        <v>2004</v>
      </c>
      <c r="EQ352">
        <f t="shared" si="280"/>
        <v>0</v>
      </c>
    </row>
    <row r="353" spans="142:147" x14ac:dyDescent="0.25">
      <c r="EL353" s="12">
        <f t="shared" si="275"/>
        <v>8</v>
      </c>
      <c r="EM353" s="12">
        <f t="shared" si="276"/>
        <v>1</v>
      </c>
      <c r="EN353" s="12">
        <f t="shared" si="277"/>
        <v>1</v>
      </c>
      <c r="EO353">
        <f t="shared" si="278"/>
        <v>0</v>
      </c>
      <c r="EP353">
        <f t="shared" si="279"/>
        <v>2004</v>
      </c>
      <c r="EQ353">
        <f t="shared" si="280"/>
        <v>0</v>
      </c>
    </row>
    <row r="354" spans="142:147" x14ac:dyDescent="0.25">
      <c r="EL354" s="12">
        <f t="shared" si="275"/>
        <v>8</v>
      </c>
      <c r="EM354" s="12">
        <f t="shared" si="276"/>
        <v>1</v>
      </c>
      <c r="EN354" s="12">
        <f t="shared" si="277"/>
        <v>1</v>
      </c>
      <c r="EO354">
        <f t="shared" si="278"/>
        <v>0</v>
      </c>
      <c r="EP354">
        <f t="shared" si="279"/>
        <v>2004</v>
      </c>
      <c r="EQ354">
        <f t="shared" si="280"/>
        <v>0</v>
      </c>
    </row>
    <row r="355" spans="142:147" x14ac:dyDescent="0.25">
      <c r="EL355" s="12">
        <f t="shared" si="275"/>
        <v>7</v>
      </c>
      <c r="EM355" s="12">
        <f t="shared" si="276"/>
        <v>1</v>
      </c>
      <c r="EN355" s="12">
        <f t="shared" si="277"/>
        <v>2</v>
      </c>
      <c r="EO355">
        <f t="shared" si="278"/>
        <v>0</v>
      </c>
      <c r="EP355">
        <f t="shared" si="279"/>
        <v>2004</v>
      </c>
      <c r="EQ355">
        <f t="shared" si="280"/>
        <v>0</v>
      </c>
    </row>
    <row r="356" spans="142:147" x14ac:dyDescent="0.25">
      <c r="EL356" s="12">
        <f t="shared" si="275"/>
        <v>8</v>
      </c>
      <c r="EM356" s="12">
        <f t="shared" si="276"/>
        <v>1</v>
      </c>
      <c r="EN356" s="12">
        <f t="shared" si="277"/>
        <v>3</v>
      </c>
      <c r="EO356">
        <f t="shared" si="278"/>
        <v>0</v>
      </c>
      <c r="EP356">
        <f t="shared" si="279"/>
        <v>2004</v>
      </c>
      <c r="EQ356">
        <f t="shared" si="280"/>
        <v>0</v>
      </c>
    </row>
    <row r="357" spans="142:147" x14ac:dyDescent="0.25">
      <c r="EL357" s="12">
        <f t="shared" si="275"/>
        <v>8</v>
      </c>
      <c r="EM357" s="12">
        <f t="shared" si="276"/>
        <v>1</v>
      </c>
      <c r="EN357" s="12">
        <f t="shared" si="277"/>
        <v>3</v>
      </c>
      <c r="EO357">
        <f t="shared" si="278"/>
        <v>0</v>
      </c>
      <c r="EP357">
        <f t="shared" si="279"/>
        <v>2004</v>
      </c>
      <c r="EQ357">
        <f t="shared" si="280"/>
        <v>0</v>
      </c>
    </row>
    <row r="358" spans="142:147" x14ac:dyDescent="0.25">
      <c r="EL358" s="12">
        <f t="shared" si="275"/>
        <v>5</v>
      </c>
      <c r="EM358" s="12">
        <f t="shared" si="276"/>
        <v>1</v>
      </c>
      <c r="EN358" s="12">
        <f t="shared" si="277"/>
        <v>1</v>
      </c>
      <c r="EO358">
        <f t="shared" si="278"/>
        <v>0</v>
      </c>
      <c r="EP358">
        <f t="shared" si="279"/>
        <v>2004</v>
      </c>
      <c r="EQ358">
        <f t="shared" si="280"/>
        <v>0</v>
      </c>
    </row>
    <row r="359" spans="142:147" x14ac:dyDescent="0.25">
      <c r="EL359" s="12">
        <f t="shared" si="275"/>
        <v>6</v>
      </c>
      <c r="EM359" s="12">
        <f t="shared" si="276"/>
        <v>1</v>
      </c>
      <c r="EN359" s="12">
        <f t="shared" si="277"/>
        <v>2</v>
      </c>
      <c r="EO359">
        <f t="shared" si="278"/>
        <v>0</v>
      </c>
      <c r="EP359">
        <f t="shared" si="279"/>
        <v>2004</v>
      </c>
      <c r="EQ359">
        <f t="shared" si="280"/>
        <v>0</v>
      </c>
    </row>
    <row r="360" spans="142:147" x14ac:dyDescent="0.25">
      <c r="EL360" s="12">
        <f t="shared" si="275"/>
        <v>10</v>
      </c>
      <c r="EM360" s="12">
        <f t="shared" si="276"/>
        <v>1</v>
      </c>
      <c r="EN360" s="12">
        <f t="shared" si="277"/>
        <v>3</v>
      </c>
      <c r="EO360">
        <f t="shared" si="278"/>
        <v>0</v>
      </c>
      <c r="EP360">
        <f t="shared" si="279"/>
        <v>2004</v>
      </c>
      <c r="EQ360">
        <f t="shared" si="280"/>
        <v>0</v>
      </c>
    </row>
    <row r="361" spans="142:147" x14ac:dyDescent="0.25">
      <c r="EL361" s="12">
        <f t="shared" si="275"/>
        <v>6</v>
      </c>
      <c r="EM361" s="12">
        <f t="shared" si="276"/>
        <v>1</v>
      </c>
      <c r="EN361" s="12">
        <f t="shared" si="277"/>
        <v>3</v>
      </c>
      <c r="EO361">
        <f t="shared" si="278"/>
        <v>0</v>
      </c>
      <c r="EP361">
        <f t="shared" si="279"/>
        <v>2004</v>
      </c>
      <c r="EQ361">
        <f t="shared" si="280"/>
        <v>0</v>
      </c>
    </row>
    <row r="362" spans="142:147" x14ac:dyDescent="0.25">
      <c r="EL362" s="12">
        <f t="shared" si="275"/>
        <v>8</v>
      </c>
      <c r="EM362" s="12">
        <f t="shared" si="276"/>
        <v>1</v>
      </c>
      <c r="EN362" s="12">
        <f t="shared" si="277"/>
        <v>3</v>
      </c>
      <c r="EO362">
        <f t="shared" si="278"/>
        <v>0</v>
      </c>
      <c r="EP362">
        <f t="shared" si="279"/>
        <v>2004</v>
      </c>
      <c r="EQ362">
        <f t="shared" si="280"/>
        <v>0</v>
      </c>
    </row>
    <row r="363" spans="142:147" x14ac:dyDescent="0.25">
      <c r="EL363" s="12">
        <f t="shared" si="275"/>
        <v>7</v>
      </c>
      <c r="EM363" s="12">
        <f t="shared" si="276"/>
        <v>1</v>
      </c>
      <c r="EN363" s="12">
        <f t="shared" si="277"/>
        <v>2</v>
      </c>
      <c r="EO363">
        <f t="shared" si="278"/>
        <v>0</v>
      </c>
      <c r="EP363">
        <f t="shared" si="279"/>
        <v>2004</v>
      </c>
      <c r="EQ363">
        <f t="shared" si="280"/>
        <v>0</v>
      </c>
    </row>
    <row r="364" spans="142:147" x14ac:dyDescent="0.25">
      <c r="EL364" s="12">
        <f t="shared" si="275"/>
        <v>10</v>
      </c>
      <c r="EM364" s="12">
        <f t="shared" si="276"/>
        <v>1</v>
      </c>
      <c r="EN364" s="12">
        <f t="shared" si="277"/>
        <v>3</v>
      </c>
      <c r="EO364">
        <f t="shared" si="278"/>
        <v>0</v>
      </c>
      <c r="EP364">
        <f t="shared" si="279"/>
        <v>2004</v>
      </c>
      <c r="EQ364">
        <f t="shared" si="280"/>
        <v>0</v>
      </c>
    </row>
    <row r="365" spans="142:147" x14ac:dyDescent="0.25">
      <c r="EL365" s="12">
        <f t="shared" si="275"/>
        <v>9</v>
      </c>
      <c r="EM365" s="12">
        <f t="shared" si="276"/>
        <v>1</v>
      </c>
      <c r="EN365" s="12">
        <f t="shared" si="277"/>
        <v>3</v>
      </c>
      <c r="EO365">
        <f t="shared" si="278"/>
        <v>0</v>
      </c>
      <c r="EP365">
        <f t="shared" si="279"/>
        <v>2004</v>
      </c>
      <c r="EQ365">
        <f t="shared" si="280"/>
        <v>0</v>
      </c>
    </row>
    <row r="366" spans="142:147" x14ac:dyDescent="0.25">
      <c r="EL366" s="12">
        <f t="shared" si="275"/>
        <v>9</v>
      </c>
      <c r="EM366" s="12">
        <f t="shared" si="276"/>
        <v>1</v>
      </c>
      <c r="EN366" s="12">
        <f t="shared" si="277"/>
        <v>3</v>
      </c>
      <c r="EO366">
        <f t="shared" si="278"/>
        <v>0</v>
      </c>
      <c r="EP366">
        <f t="shared" si="279"/>
        <v>2004</v>
      </c>
      <c r="EQ366">
        <f t="shared" si="280"/>
        <v>0</v>
      </c>
    </row>
    <row r="367" spans="142:147" x14ac:dyDescent="0.25">
      <c r="EL367" s="12">
        <f t="shared" si="275"/>
        <v>10</v>
      </c>
      <c r="EM367" s="12">
        <f t="shared" si="276"/>
        <v>1</v>
      </c>
      <c r="EN367" s="12">
        <f t="shared" si="277"/>
        <v>1</v>
      </c>
      <c r="EO367">
        <f t="shared" si="278"/>
        <v>0</v>
      </c>
      <c r="EP367">
        <f t="shared" si="279"/>
        <v>2004</v>
      </c>
      <c r="EQ367">
        <f t="shared" si="280"/>
        <v>0</v>
      </c>
    </row>
    <row r="368" spans="142:147" x14ac:dyDescent="0.25">
      <c r="EL368" s="12">
        <f t="shared" si="275"/>
        <v>8</v>
      </c>
      <c r="EM368" s="12">
        <f t="shared" si="276"/>
        <v>1</v>
      </c>
      <c r="EN368" s="12">
        <f t="shared" si="277"/>
        <v>1</v>
      </c>
      <c r="EO368">
        <f t="shared" si="278"/>
        <v>0</v>
      </c>
      <c r="EP368">
        <f t="shared" si="279"/>
        <v>2004</v>
      </c>
      <c r="EQ368">
        <f t="shared" si="280"/>
        <v>0</v>
      </c>
    </row>
    <row r="369" spans="142:147" x14ac:dyDescent="0.25">
      <c r="EL369" s="12">
        <f t="shared" si="275"/>
        <v>5</v>
      </c>
      <c r="EM369" s="12">
        <f t="shared" si="276"/>
        <v>2</v>
      </c>
      <c r="EN369" s="12">
        <f t="shared" si="277"/>
        <v>2</v>
      </c>
      <c r="EO369">
        <f t="shared" si="278"/>
        <v>0</v>
      </c>
      <c r="EP369">
        <f t="shared" si="279"/>
        <v>2004</v>
      </c>
      <c r="EQ369">
        <f t="shared" si="280"/>
        <v>0</v>
      </c>
    </row>
    <row r="370" spans="142:147" x14ac:dyDescent="0.25">
      <c r="EL370" s="12">
        <f t="shared" si="275"/>
        <v>6</v>
      </c>
      <c r="EM370" s="12">
        <f t="shared" si="276"/>
        <v>2</v>
      </c>
      <c r="EN370" s="12">
        <f t="shared" si="277"/>
        <v>2</v>
      </c>
      <c r="EO370">
        <f t="shared" si="278"/>
        <v>0</v>
      </c>
      <c r="EP370">
        <f t="shared" si="279"/>
        <v>2004</v>
      </c>
      <c r="EQ370">
        <f t="shared" si="280"/>
        <v>0</v>
      </c>
    </row>
    <row r="371" spans="142:147" x14ac:dyDescent="0.25">
      <c r="EL371" s="12">
        <f t="shared" si="275"/>
        <v>6</v>
      </c>
      <c r="EM371" s="12">
        <f t="shared" si="276"/>
        <v>2</v>
      </c>
      <c r="EN371" s="12">
        <f t="shared" si="277"/>
        <v>2</v>
      </c>
      <c r="EO371">
        <f t="shared" si="278"/>
        <v>0</v>
      </c>
      <c r="EP371">
        <f t="shared" si="279"/>
        <v>2004</v>
      </c>
      <c r="EQ371">
        <f t="shared" si="280"/>
        <v>0</v>
      </c>
    </row>
    <row r="372" spans="142:147" x14ac:dyDescent="0.25">
      <c r="EL372" s="12">
        <f t="shared" si="275"/>
        <v>6</v>
      </c>
      <c r="EM372" s="12">
        <f t="shared" si="276"/>
        <v>2</v>
      </c>
      <c r="EN372" s="12">
        <f t="shared" si="277"/>
        <v>1</v>
      </c>
      <c r="EO372">
        <f t="shared" si="278"/>
        <v>0</v>
      </c>
      <c r="EP372">
        <f t="shared" si="279"/>
        <v>2004</v>
      </c>
      <c r="EQ372">
        <f t="shared" si="280"/>
        <v>0</v>
      </c>
    </row>
    <row r="373" spans="142:147" x14ac:dyDescent="0.25">
      <c r="EL373" s="12">
        <f t="shared" si="275"/>
        <v>8</v>
      </c>
      <c r="EM373" s="12">
        <f t="shared" si="276"/>
        <v>2</v>
      </c>
      <c r="EN373" s="12">
        <f t="shared" si="277"/>
        <v>2</v>
      </c>
      <c r="EO373">
        <f t="shared" si="278"/>
        <v>0</v>
      </c>
      <c r="EP373">
        <f t="shared" si="279"/>
        <v>2004</v>
      </c>
      <c r="EQ373">
        <f t="shared" si="280"/>
        <v>0</v>
      </c>
    </row>
    <row r="374" spans="142:147" x14ac:dyDescent="0.25">
      <c r="EL374" s="12">
        <f t="shared" si="275"/>
        <v>6</v>
      </c>
      <c r="EM374" s="12">
        <f t="shared" si="276"/>
        <v>2</v>
      </c>
      <c r="EN374" s="12">
        <f t="shared" si="277"/>
        <v>2</v>
      </c>
      <c r="EO374">
        <f t="shared" si="278"/>
        <v>0</v>
      </c>
      <c r="EP374">
        <f t="shared" si="279"/>
        <v>2004</v>
      </c>
      <c r="EQ374">
        <f t="shared" si="280"/>
        <v>0</v>
      </c>
    </row>
    <row r="375" spans="142:147" x14ac:dyDescent="0.25">
      <c r="EL375" s="12">
        <f t="shared" si="275"/>
        <v>5</v>
      </c>
      <c r="EM375" s="12">
        <f t="shared" si="276"/>
        <v>2</v>
      </c>
      <c r="EN375" s="12">
        <f t="shared" si="277"/>
        <v>2</v>
      </c>
      <c r="EO375">
        <f t="shared" si="278"/>
        <v>0</v>
      </c>
      <c r="EP375">
        <f t="shared" si="279"/>
        <v>2004</v>
      </c>
      <c r="EQ375">
        <f t="shared" si="280"/>
        <v>0</v>
      </c>
    </row>
    <row r="376" spans="142:147" x14ac:dyDescent="0.25">
      <c r="EL376" s="12">
        <f t="shared" si="275"/>
        <v>7</v>
      </c>
      <c r="EM376" s="12">
        <f t="shared" si="276"/>
        <v>2</v>
      </c>
      <c r="EN376" s="12">
        <f t="shared" si="277"/>
        <v>2</v>
      </c>
      <c r="EO376">
        <f t="shared" si="278"/>
        <v>0</v>
      </c>
      <c r="EP376">
        <f t="shared" si="279"/>
        <v>2004</v>
      </c>
      <c r="EQ376">
        <f t="shared" si="280"/>
        <v>0</v>
      </c>
    </row>
    <row r="377" spans="142:147" x14ac:dyDescent="0.25">
      <c r="EL377" s="12">
        <f t="shared" si="275"/>
        <v>9</v>
      </c>
      <c r="EM377" s="12">
        <f t="shared" si="276"/>
        <v>2</v>
      </c>
      <c r="EN377" s="12">
        <f t="shared" si="277"/>
        <v>2</v>
      </c>
      <c r="EO377">
        <f t="shared" si="278"/>
        <v>0</v>
      </c>
      <c r="EP377">
        <f t="shared" si="279"/>
        <v>2004</v>
      </c>
      <c r="EQ377">
        <f t="shared" si="280"/>
        <v>0</v>
      </c>
    </row>
    <row r="378" spans="142:147" x14ac:dyDescent="0.25">
      <c r="EL378" s="12">
        <f t="shared" si="275"/>
        <v>7</v>
      </c>
      <c r="EM378" s="12">
        <f t="shared" si="276"/>
        <v>2</v>
      </c>
      <c r="EN378" s="12">
        <f t="shared" si="277"/>
        <v>2</v>
      </c>
      <c r="EO378">
        <f t="shared" si="278"/>
        <v>0</v>
      </c>
      <c r="EP378">
        <f t="shared" si="279"/>
        <v>2004</v>
      </c>
      <c r="EQ378">
        <f t="shared" si="280"/>
        <v>0</v>
      </c>
    </row>
    <row r="379" spans="142:147" x14ac:dyDescent="0.25">
      <c r="EL379" s="12">
        <f t="shared" si="275"/>
        <v>7</v>
      </c>
      <c r="EM379" s="12">
        <f t="shared" si="276"/>
        <v>2</v>
      </c>
      <c r="EN379" s="12">
        <f t="shared" si="277"/>
        <v>3</v>
      </c>
      <c r="EO379">
        <f t="shared" si="278"/>
        <v>0</v>
      </c>
      <c r="EP379">
        <f t="shared" si="279"/>
        <v>2004</v>
      </c>
      <c r="EQ379">
        <f t="shared" si="280"/>
        <v>0</v>
      </c>
    </row>
    <row r="380" spans="142:147" x14ac:dyDescent="0.25">
      <c r="EL380" s="12">
        <f t="shared" si="275"/>
        <v>6</v>
      </c>
      <c r="EM380" s="12">
        <f t="shared" si="276"/>
        <v>2</v>
      </c>
      <c r="EN380" s="12">
        <f t="shared" si="277"/>
        <v>2</v>
      </c>
      <c r="EO380">
        <f t="shared" si="278"/>
        <v>0</v>
      </c>
      <c r="EP380">
        <f t="shared" si="279"/>
        <v>2004</v>
      </c>
      <c r="EQ380">
        <f t="shared" si="280"/>
        <v>0</v>
      </c>
    </row>
    <row r="381" spans="142:147" x14ac:dyDescent="0.25">
      <c r="EL381" s="12">
        <f t="shared" si="275"/>
        <v>6</v>
      </c>
      <c r="EM381" s="12">
        <f t="shared" si="276"/>
        <v>2</v>
      </c>
      <c r="EN381" s="12">
        <f t="shared" si="277"/>
        <v>2</v>
      </c>
      <c r="EO381">
        <f t="shared" ref="EO381:EO412" si="281">CZ66</f>
        <v>0</v>
      </c>
      <c r="EP381">
        <f t="shared" ref="EP381:EP412" si="282">DA66</f>
        <v>2004</v>
      </c>
      <c r="EQ381">
        <f t="shared" ref="EQ381:EQ412" si="283">DB66</f>
        <v>0</v>
      </c>
    </row>
    <row r="382" spans="142:147" x14ac:dyDescent="0.25">
      <c r="EL382" s="12">
        <f t="shared" ref="EL382:EL420" si="284">EF67</f>
        <v>7</v>
      </c>
      <c r="EM382" s="12">
        <f t="shared" ref="EM382:EM420" si="285">EG67</f>
        <v>2</v>
      </c>
      <c r="EN382" s="12">
        <f t="shared" ref="EN382:EN420" si="286">EH67</f>
        <v>2</v>
      </c>
      <c r="EO382">
        <f t="shared" si="281"/>
        <v>0</v>
      </c>
      <c r="EP382">
        <f t="shared" si="282"/>
        <v>2004</v>
      </c>
      <c r="EQ382">
        <f t="shared" si="283"/>
        <v>0</v>
      </c>
    </row>
    <row r="383" spans="142:147" x14ac:dyDescent="0.25">
      <c r="EL383" s="12">
        <f t="shared" si="284"/>
        <v>7</v>
      </c>
      <c r="EM383" s="12">
        <f t="shared" si="285"/>
        <v>2</v>
      </c>
      <c r="EN383" s="12">
        <f t="shared" si="286"/>
        <v>3</v>
      </c>
      <c r="EO383">
        <f t="shared" si="281"/>
        <v>0</v>
      </c>
      <c r="EP383">
        <f t="shared" si="282"/>
        <v>2004</v>
      </c>
      <c r="EQ383">
        <f t="shared" si="283"/>
        <v>0</v>
      </c>
    </row>
    <row r="384" spans="142:147" x14ac:dyDescent="0.25">
      <c r="EL384" s="12">
        <f t="shared" si="284"/>
        <v>7</v>
      </c>
      <c r="EM384" s="12">
        <f t="shared" si="285"/>
        <v>2</v>
      </c>
      <c r="EN384" s="12">
        <f t="shared" si="286"/>
        <v>2</v>
      </c>
      <c r="EO384">
        <f t="shared" si="281"/>
        <v>0</v>
      </c>
      <c r="EP384">
        <f t="shared" si="282"/>
        <v>2004</v>
      </c>
      <c r="EQ384">
        <f t="shared" si="283"/>
        <v>0</v>
      </c>
    </row>
    <row r="385" spans="142:147" x14ac:dyDescent="0.25">
      <c r="EL385" s="12">
        <f t="shared" si="284"/>
        <v>7</v>
      </c>
      <c r="EM385" s="12">
        <f t="shared" si="285"/>
        <v>2</v>
      </c>
      <c r="EN385" s="12">
        <f t="shared" si="286"/>
        <v>2</v>
      </c>
      <c r="EO385">
        <f t="shared" si="281"/>
        <v>0</v>
      </c>
      <c r="EP385">
        <f t="shared" si="282"/>
        <v>2004</v>
      </c>
      <c r="EQ385">
        <f t="shared" si="283"/>
        <v>0</v>
      </c>
    </row>
    <row r="386" spans="142:147" x14ac:dyDescent="0.25">
      <c r="EL386" s="12">
        <f t="shared" si="284"/>
        <v>7</v>
      </c>
      <c r="EM386" s="12">
        <f t="shared" si="285"/>
        <v>2</v>
      </c>
      <c r="EN386" s="12">
        <f t="shared" si="286"/>
        <v>2</v>
      </c>
      <c r="EO386">
        <f t="shared" si="281"/>
        <v>0</v>
      </c>
      <c r="EP386">
        <f t="shared" si="282"/>
        <v>2004</v>
      </c>
      <c r="EQ386">
        <f t="shared" si="283"/>
        <v>0</v>
      </c>
    </row>
    <row r="387" spans="142:147" x14ac:dyDescent="0.25">
      <c r="EL387" s="12">
        <f t="shared" si="284"/>
        <v>8</v>
      </c>
      <c r="EM387" s="12">
        <f t="shared" si="285"/>
        <v>2</v>
      </c>
      <c r="EN387" s="12">
        <f t="shared" si="286"/>
        <v>3</v>
      </c>
      <c r="EO387">
        <f t="shared" si="281"/>
        <v>0</v>
      </c>
      <c r="EP387">
        <f t="shared" si="282"/>
        <v>2004</v>
      </c>
      <c r="EQ387">
        <f t="shared" si="283"/>
        <v>0</v>
      </c>
    </row>
    <row r="388" spans="142:147" x14ac:dyDescent="0.25">
      <c r="EL388" s="12">
        <f t="shared" si="284"/>
        <v>6</v>
      </c>
      <c r="EM388" s="12">
        <f t="shared" si="285"/>
        <v>2</v>
      </c>
      <c r="EN388" s="12">
        <f t="shared" si="286"/>
        <v>2</v>
      </c>
      <c r="EO388">
        <f t="shared" si="281"/>
        <v>0</v>
      </c>
      <c r="EP388">
        <f t="shared" si="282"/>
        <v>2004</v>
      </c>
      <c r="EQ388">
        <f t="shared" si="283"/>
        <v>0</v>
      </c>
    </row>
    <row r="389" spans="142:147" x14ac:dyDescent="0.25">
      <c r="EL389" s="12">
        <f t="shared" si="284"/>
        <v>7</v>
      </c>
      <c r="EM389" s="12">
        <f t="shared" si="285"/>
        <v>2</v>
      </c>
      <c r="EN389" s="12">
        <f t="shared" si="286"/>
        <v>2</v>
      </c>
      <c r="EO389">
        <f t="shared" si="281"/>
        <v>0</v>
      </c>
      <c r="EP389">
        <f t="shared" si="282"/>
        <v>2004</v>
      </c>
      <c r="EQ389">
        <f t="shared" si="283"/>
        <v>0</v>
      </c>
    </row>
    <row r="390" spans="142:147" x14ac:dyDescent="0.25">
      <c r="EL390" s="12">
        <f t="shared" si="284"/>
        <v>6</v>
      </c>
      <c r="EM390" s="12">
        <f t="shared" si="285"/>
        <v>2</v>
      </c>
      <c r="EN390" s="12">
        <f t="shared" si="286"/>
        <v>2</v>
      </c>
      <c r="EO390">
        <f t="shared" si="281"/>
        <v>0</v>
      </c>
      <c r="EP390">
        <f t="shared" si="282"/>
        <v>2004</v>
      </c>
      <c r="EQ390">
        <f t="shared" si="283"/>
        <v>0</v>
      </c>
    </row>
    <row r="391" spans="142:147" x14ac:dyDescent="0.25">
      <c r="EL391" s="12">
        <f t="shared" si="284"/>
        <v>6</v>
      </c>
      <c r="EM391" s="12">
        <f t="shared" si="285"/>
        <v>2</v>
      </c>
      <c r="EN391" s="12">
        <f t="shared" si="286"/>
        <v>2</v>
      </c>
      <c r="EO391">
        <f t="shared" si="281"/>
        <v>0</v>
      </c>
      <c r="EP391">
        <f t="shared" si="282"/>
        <v>2004</v>
      </c>
      <c r="EQ391">
        <f t="shared" si="283"/>
        <v>0</v>
      </c>
    </row>
    <row r="392" spans="142:147" x14ac:dyDescent="0.25">
      <c r="EL392" s="12">
        <f t="shared" si="284"/>
        <v>6</v>
      </c>
      <c r="EM392" s="12">
        <f t="shared" si="285"/>
        <v>2</v>
      </c>
      <c r="EN392" s="12">
        <f t="shared" si="286"/>
        <v>2</v>
      </c>
      <c r="EO392">
        <f t="shared" si="281"/>
        <v>0</v>
      </c>
      <c r="EP392">
        <f t="shared" si="282"/>
        <v>2004</v>
      </c>
      <c r="EQ392">
        <f t="shared" si="283"/>
        <v>0</v>
      </c>
    </row>
    <row r="393" spans="142:147" x14ac:dyDescent="0.25">
      <c r="EL393" s="12">
        <f t="shared" si="284"/>
        <v>8</v>
      </c>
      <c r="EM393" s="12">
        <f t="shared" si="285"/>
        <v>2</v>
      </c>
      <c r="EN393" s="12">
        <f t="shared" si="286"/>
        <v>2</v>
      </c>
      <c r="EO393">
        <f t="shared" si="281"/>
        <v>0</v>
      </c>
      <c r="EP393">
        <f t="shared" si="282"/>
        <v>2004</v>
      </c>
      <c r="EQ393">
        <f t="shared" si="283"/>
        <v>0</v>
      </c>
    </row>
    <row r="394" spans="142:147" x14ac:dyDescent="0.25">
      <c r="EL394" s="12">
        <f t="shared" si="284"/>
        <v>7</v>
      </c>
      <c r="EM394" s="12">
        <f t="shared" si="285"/>
        <v>2</v>
      </c>
      <c r="EN394" s="12">
        <f t="shared" si="286"/>
        <v>2</v>
      </c>
      <c r="EO394">
        <f t="shared" si="281"/>
        <v>0</v>
      </c>
      <c r="EP394">
        <f t="shared" si="282"/>
        <v>2004</v>
      </c>
      <c r="EQ394">
        <f t="shared" si="283"/>
        <v>0</v>
      </c>
    </row>
    <row r="395" spans="142:147" x14ac:dyDescent="0.25">
      <c r="EL395" s="12">
        <f t="shared" si="284"/>
        <v>6</v>
      </c>
      <c r="EM395" s="12">
        <f t="shared" si="285"/>
        <v>2</v>
      </c>
      <c r="EN395" s="12">
        <f t="shared" si="286"/>
        <v>2</v>
      </c>
      <c r="EO395">
        <f t="shared" si="281"/>
        <v>0</v>
      </c>
      <c r="EP395">
        <f t="shared" si="282"/>
        <v>2004</v>
      </c>
      <c r="EQ395">
        <f t="shared" si="283"/>
        <v>0</v>
      </c>
    </row>
    <row r="396" spans="142:147" x14ac:dyDescent="0.25">
      <c r="EL396" s="12">
        <f t="shared" si="284"/>
        <v>7</v>
      </c>
      <c r="EM396" s="12">
        <f t="shared" si="285"/>
        <v>2</v>
      </c>
      <c r="EN396" s="12">
        <f t="shared" si="286"/>
        <v>2</v>
      </c>
      <c r="EO396">
        <f t="shared" si="281"/>
        <v>0</v>
      </c>
      <c r="EP396">
        <f t="shared" si="282"/>
        <v>2004</v>
      </c>
      <c r="EQ396">
        <f t="shared" si="283"/>
        <v>0</v>
      </c>
    </row>
    <row r="397" spans="142:147" x14ac:dyDescent="0.25">
      <c r="EL397" s="12">
        <f t="shared" si="284"/>
        <v>8</v>
      </c>
      <c r="EM397" s="12">
        <f t="shared" si="285"/>
        <v>2</v>
      </c>
      <c r="EN397" s="12">
        <f t="shared" si="286"/>
        <v>2</v>
      </c>
      <c r="EO397">
        <f t="shared" si="281"/>
        <v>0</v>
      </c>
      <c r="EP397">
        <f t="shared" si="282"/>
        <v>2004</v>
      </c>
      <c r="EQ397">
        <f t="shared" si="283"/>
        <v>0</v>
      </c>
    </row>
    <row r="398" spans="142:147" x14ac:dyDescent="0.25">
      <c r="EL398" s="12">
        <f t="shared" si="284"/>
        <v>7</v>
      </c>
      <c r="EM398" s="12">
        <f t="shared" si="285"/>
        <v>2</v>
      </c>
      <c r="EN398" s="12">
        <f t="shared" si="286"/>
        <v>3</v>
      </c>
      <c r="EO398">
        <f t="shared" si="281"/>
        <v>0</v>
      </c>
      <c r="EP398">
        <f t="shared" si="282"/>
        <v>2004</v>
      </c>
      <c r="EQ398">
        <f t="shared" si="283"/>
        <v>0</v>
      </c>
    </row>
    <row r="399" spans="142:147" x14ac:dyDescent="0.25">
      <c r="EL399" s="12">
        <f t="shared" si="284"/>
        <v>7</v>
      </c>
      <c r="EM399" s="12">
        <f t="shared" si="285"/>
        <v>2</v>
      </c>
      <c r="EN399" s="12">
        <f t="shared" si="286"/>
        <v>2</v>
      </c>
      <c r="EO399">
        <f t="shared" si="281"/>
        <v>0</v>
      </c>
      <c r="EP399">
        <f t="shared" si="282"/>
        <v>2004</v>
      </c>
      <c r="EQ399">
        <f t="shared" si="283"/>
        <v>0</v>
      </c>
    </row>
    <row r="400" spans="142:147" x14ac:dyDescent="0.25">
      <c r="EL400" s="12">
        <f t="shared" si="284"/>
        <v>7</v>
      </c>
      <c r="EM400" s="12">
        <f t="shared" si="285"/>
        <v>2</v>
      </c>
      <c r="EN400" s="12">
        <f t="shared" si="286"/>
        <v>1</v>
      </c>
      <c r="EO400">
        <f t="shared" si="281"/>
        <v>0</v>
      </c>
      <c r="EP400">
        <f t="shared" si="282"/>
        <v>2004</v>
      </c>
      <c r="EQ400">
        <f t="shared" si="283"/>
        <v>0</v>
      </c>
    </row>
    <row r="401" spans="142:147" x14ac:dyDescent="0.25">
      <c r="EL401" s="12">
        <f t="shared" si="284"/>
        <v>6</v>
      </c>
      <c r="EM401" s="12">
        <f t="shared" si="285"/>
        <v>2</v>
      </c>
      <c r="EN401" s="12">
        <f t="shared" si="286"/>
        <v>2</v>
      </c>
      <c r="EO401">
        <f t="shared" si="281"/>
        <v>0</v>
      </c>
      <c r="EP401">
        <f t="shared" si="282"/>
        <v>2004</v>
      </c>
      <c r="EQ401">
        <f t="shared" si="283"/>
        <v>0</v>
      </c>
    </row>
    <row r="402" spans="142:147" x14ac:dyDescent="0.25">
      <c r="EL402" s="12">
        <f t="shared" si="284"/>
        <v>7</v>
      </c>
      <c r="EM402" s="12">
        <f t="shared" si="285"/>
        <v>2</v>
      </c>
      <c r="EN402" s="12">
        <f t="shared" si="286"/>
        <v>2</v>
      </c>
      <c r="EO402">
        <f t="shared" si="281"/>
        <v>0</v>
      </c>
      <c r="EP402">
        <f t="shared" si="282"/>
        <v>2004</v>
      </c>
      <c r="EQ402">
        <f t="shared" si="283"/>
        <v>0</v>
      </c>
    </row>
    <row r="403" spans="142:147" x14ac:dyDescent="0.25">
      <c r="EL403" s="12">
        <f t="shared" si="284"/>
        <v>6</v>
      </c>
      <c r="EM403" s="12">
        <f t="shared" si="285"/>
        <v>2</v>
      </c>
      <c r="EN403" s="12">
        <f t="shared" si="286"/>
        <v>2</v>
      </c>
      <c r="EO403">
        <f t="shared" si="281"/>
        <v>0</v>
      </c>
      <c r="EP403">
        <f t="shared" si="282"/>
        <v>2004</v>
      </c>
      <c r="EQ403">
        <f t="shared" si="283"/>
        <v>0</v>
      </c>
    </row>
    <row r="404" spans="142:147" x14ac:dyDescent="0.25">
      <c r="EL404" s="12">
        <f t="shared" si="284"/>
        <v>8</v>
      </c>
      <c r="EM404" s="12">
        <f t="shared" si="285"/>
        <v>2</v>
      </c>
      <c r="EN404" s="12">
        <f t="shared" si="286"/>
        <v>2</v>
      </c>
      <c r="EO404">
        <f t="shared" si="281"/>
        <v>0</v>
      </c>
      <c r="EP404">
        <f t="shared" si="282"/>
        <v>2004</v>
      </c>
      <c r="EQ404">
        <f t="shared" si="283"/>
        <v>0</v>
      </c>
    </row>
    <row r="405" spans="142:147" x14ac:dyDescent="0.25">
      <c r="EL405" s="12">
        <f t="shared" si="284"/>
        <v>6</v>
      </c>
      <c r="EM405" s="12">
        <f t="shared" si="285"/>
        <v>2</v>
      </c>
      <c r="EN405" s="12">
        <f t="shared" si="286"/>
        <v>2</v>
      </c>
      <c r="EO405">
        <f t="shared" si="281"/>
        <v>0</v>
      </c>
      <c r="EP405">
        <f t="shared" si="282"/>
        <v>2004</v>
      </c>
      <c r="EQ405">
        <f t="shared" si="283"/>
        <v>0</v>
      </c>
    </row>
    <row r="406" spans="142:147" x14ac:dyDescent="0.25">
      <c r="EL406" s="12">
        <f t="shared" si="284"/>
        <v>6</v>
      </c>
      <c r="EM406" s="12">
        <f t="shared" si="285"/>
        <v>2</v>
      </c>
      <c r="EN406" s="12">
        <f t="shared" si="286"/>
        <v>3</v>
      </c>
      <c r="EO406">
        <f t="shared" si="281"/>
        <v>0</v>
      </c>
      <c r="EP406">
        <f t="shared" si="282"/>
        <v>2004</v>
      </c>
      <c r="EQ406">
        <f t="shared" si="283"/>
        <v>0</v>
      </c>
    </row>
    <row r="407" spans="142:147" x14ac:dyDescent="0.25">
      <c r="EL407" s="12">
        <f t="shared" si="284"/>
        <v>6</v>
      </c>
      <c r="EM407" s="12">
        <f t="shared" si="285"/>
        <v>2</v>
      </c>
      <c r="EN407" s="12">
        <f t="shared" si="286"/>
        <v>2</v>
      </c>
      <c r="EO407">
        <f t="shared" si="281"/>
        <v>0</v>
      </c>
      <c r="EP407">
        <f t="shared" si="282"/>
        <v>2004</v>
      </c>
      <c r="EQ407">
        <f t="shared" si="283"/>
        <v>0</v>
      </c>
    </row>
    <row r="408" spans="142:147" x14ac:dyDescent="0.25">
      <c r="EL408" s="12">
        <f t="shared" si="284"/>
        <v>7</v>
      </c>
      <c r="EM408" s="12">
        <f t="shared" si="285"/>
        <v>2</v>
      </c>
      <c r="EN408" s="12">
        <f t="shared" si="286"/>
        <v>2</v>
      </c>
      <c r="EO408">
        <f t="shared" si="281"/>
        <v>0</v>
      </c>
      <c r="EP408">
        <f t="shared" si="282"/>
        <v>2004</v>
      </c>
      <c r="EQ408">
        <f t="shared" si="283"/>
        <v>0</v>
      </c>
    </row>
    <row r="409" spans="142:147" x14ac:dyDescent="0.25">
      <c r="EL409" s="12">
        <f t="shared" si="284"/>
        <v>6</v>
      </c>
      <c r="EM409" s="12">
        <f t="shared" si="285"/>
        <v>2</v>
      </c>
      <c r="EN409" s="12">
        <f t="shared" si="286"/>
        <v>2</v>
      </c>
      <c r="EO409">
        <f t="shared" si="281"/>
        <v>0</v>
      </c>
      <c r="EP409">
        <f t="shared" si="282"/>
        <v>2004</v>
      </c>
      <c r="EQ409">
        <f t="shared" si="283"/>
        <v>0</v>
      </c>
    </row>
    <row r="410" spans="142:147" x14ac:dyDescent="0.25">
      <c r="EL410" s="12">
        <f t="shared" si="284"/>
        <v>7</v>
      </c>
      <c r="EM410" s="12">
        <f t="shared" si="285"/>
        <v>2</v>
      </c>
      <c r="EN410" s="12">
        <f t="shared" si="286"/>
        <v>2</v>
      </c>
      <c r="EO410">
        <f t="shared" si="281"/>
        <v>0</v>
      </c>
      <c r="EP410">
        <f t="shared" si="282"/>
        <v>2004</v>
      </c>
      <c r="EQ410">
        <f t="shared" si="283"/>
        <v>0</v>
      </c>
    </row>
    <row r="411" spans="142:147" x14ac:dyDescent="0.25">
      <c r="EL411" s="12">
        <f t="shared" si="284"/>
        <v>7</v>
      </c>
      <c r="EM411" s="12">
        <f t="shared" si="285"/>
        <v>2</v>
      </c>
      <c r="EN411" s="12">
        <f t="shared" si="286"/>
        <v>2</v>
      </c>
      <c r="EO411">
        <f t="shared" si="281"/>
        <v>0</v>
      </c>
      <c r="EP411">
        <f t="shared" si="282"/>
        <v>2004</v>
      </c>
      <c r="EQ411">
        <f t="shared" si="283"/>
        <v>0</v>
      </c>
    </row>
    <row r="412" spans="142:147" x14ac:dyDescent="0.25">
      <c r="EL412" s="12">
        <f t="shared" si="284"/>
        <v>7</v>
      </c>
      <c r="EM412" s="12">
        <f t="shared" si="285"/>
        <v>2</v>
      </c>
      <c r="EN412" s="12">
        <f t="shared" si="286"/>
        <v>2</v>
      </c>
      <c r="EO412">
        <f t="shared" si="281"/>
        <v>0</v>
      </c>
      <c r="EP412">
        <f t="shared" si="282"/>
        <v>2004</v>
      </c>
      <c r="EQ412">
        <f t="shared" si="283"/>
        <v>0</v>
      </c>
    </row>
    <row r="413" spans="142:147" x14ac:dyDescent="0.25">
      <c r="EL413" s="12">
        <f t="shared" si="284"/>
        <v>7</v>
      </c>
      <c r="EM413" s="12">
        <f t="shared" si="285"/>
        <v>2</v>
      </c>
      <c r="EN413" s="12">
        <f t="shared" si="286"/>
        <v>2</v>
      </c>
      <c r="EO413">
        <f t="shared" ref="EO413:EO420" si="287">CZ98</f>
        <v>0</v>
      </c>
      <c r="EP413">
        <f t="shared" ref="EP413:EP420" si="288">DA98</f>
        <v>2004</v>
      </c>
      <c r="EQ413">
        <f t="shared" ref="EQ413:EQ420" si="289">DB98</f>
        <v>0</v>
      </c>
    </row>
    <row r="414" spans="142:147" x14ac:dyDescent="0.25">
      <c r="EL414" s="12">
        <f t="shared" si="284"/>
        <v>7</v>
      </c>
      <c r="EM414" s="12">
        <f t="shared" si="285"/>
        <v>2</v>
      </c>
      <c r="EN414" s="12">
        <f t="shared" si="286"/>
        <v>2</v>
      </c>
      <c r="EO414">
        <f t="shared" si="287"/>
        <v>0</v>
      </c>
      <c r="EP414">
        <f t="shared" si="288"/>
        <v>2004</v>
      </c>
      <c r="EQ414">
        <f t="shared" si="289"/>
        <v>0</v>
      </c>
    </row>
    <row r="415" spans="142:147" x14ac:dyDescent="0.25">
      <c r="EL415" s="12">
        <f t="shared" si="284"/>
        <v>7</v>
      </c>
      <c r="EM415" s="12">
        <f t="shared" si="285"/>
        <v>2</v>
      </c>
      <c r="EN415" s="12">
        <f t="shared" si="286"/>
        <v>3</v>
      </c>
      <c r="EO415">
        <f t="shared" si="287"/>
        <v>0</v>
      </c>
      <c r="EP415">
        <f t="shared" si="288"/>
        <v>2004</v>
      </c>
      <c r="EQ415">
        <f t="shared" si="289"/>
        <v>0</v>
      </c>
    </row>
    <row r="416" spans="142:147" x14ac:dyDescent="0.25">
      <c r="EL416" s="12">
        <f t="shared" si="284"/>
        <v>6</v>
      </c>
      <c r="EM416" s="12">
        <f t="shared" si="285"/>
        <v>2</v>
      </c>
      <c r="EN416" s="12">
        <f t="shared" si="286"/>
        <v>3</v>
      </c>
      <c r="EO416">
        <f t="shared" si="287"/>
        <v>0</v>
      </c>
      <c r="EP416">
        <f t="shared" si="288"/>
        <v>2004</v>
      </c>
      <c r="EQ416">
        <f t="shared" si="289"/>
        <v>0</v>
      </c>
    </row>
    <row r="417" spans="142:147" x14ac:dyDescent="0.25">
      <c r="EL417" s="12">
        <f t="shared" si="284"/>
        <v>8</v>
      </c>
      <c r="EM417" s="12">
        <f t="shared" si="285"/>
        <v>2</v>
      </c>
      <c r="EN417" s="12">
        <f t="shared" si="286"/>
        <v>2</v>
      </c>
      <c r="EO417">
        <f t="shared" si="287"/>
        <v>0</v>
      </c>
      <c r="EP417">
        <f t="shared" si="288"/>
        <v>2004</v>
      </c>
      <c r="EQ417">
        <f t="shared" si="289"/>
        <v>0</v>
      </c>
    </row>
    <row r="418" spans="142:147" x14ac:dyDescent="0.25">
      <c r="EL418" s="12">
        <f t="shared" si="284"/>
        <v>7</v>
      </c>
      <c r="EM418" s="12">
        <f t="shared" si="285"/>
        <v>2</v>
      </c>
      <c r="EN418" s="12">
        <f t="shared" si="286"/>
        <v>2</v>
      </c>
      <c r="EO418">
        <f t="shared" si="287"/>
        <v>0</v>
      </c>
      <c r="EP418">
        <f t="shared" si="288"/>
        <v>2004</v>
      </c>
      <c r="EQ418">
        <f t="shared" si="289"/>
        <v>0</v>
      </c>
    </row>
    <row r="419" spans="142:147" x14ac:dyDescent="0.25">
      <c r="EL419" s="12">
        <f t="shared" si="284"/>
        <v>8</v>
      </c>
      <c r="EM419" s="12">
        <f t="shared" si="285"/>
        <v>2</v>
      </c>
      <c r="EN419" s="12">
        <f t="shared" si="286"/>
        <v>3</v>
      </c>
      <c r="EO419">
        <f t="shared" si="287"/>
        <v>0</v>
      </c>
      <c r="EP419">
        <f t="shared" si="288"/>
        <v>2004</v>
      </c>
      <c r="EQ419">
        <f t="shared" si="289"/>
        <v>0</v>
      </c>
    </row>
    <row r="420" spans="142:147" x14ac:dyDescent="0.25">
      <c r="EL420" s="12">
        <f t="shared" si="284"/>
        <v>8</v>
      </c>
      <c r="EM420" s="12">
        <f t="shared" si="285"/>
        <v>2</v>
      </c>
      <c r="EN420" s="12">
        <f t="shared" si="286"/>
        <v>2</v>
      </c>
      <c r="EO420">
        <f t="shared" si="287"/>
        <v>0</v>
      </c>
      <c r="EP420">
        <f t="shared" si="288"/>
        <v>2004</v>
      </c>
      <c r="EQ420">
        <f t="shared" si="289"/>
        <v>0</v>
      </c>
    </row>
    <row r="421" spans="142:147" x14ac:dyDescent="0.25">
      <c r="EL421" s="12"/>
      <c r="EM421" s="12"/>
      <c r="EN421" s="12"/>
    </row>
    <row r="422" spans="142:147" x14ac:dyDescent="0.25">
      <c r="EL422" s="12">
        <f>EF2</f>
        <v>2</v>
      </c>
      <c r="EM422" s="12">
        <f t="shared" ref="EM422:EN422" si="290">EG2</f>
        <v>1</v>
      </c>
      <c r="EN422" s="12">
        <f t="shared" si="290"/>
        <v>2</v>
      </c>
      <c r="EO422">
        <f t="shared" ref="EO422:EO453" si="291">DC2</f>
        <v>0</v>
      </c>
      <c r="EP422">
        <f t="shared" ref="EP422:EP453" si="292">DD2</f>
        <v>2005</v>
      </c>
      <c r="EQ422">
        <f t="shared" ref="EQ422:EQ453" si="293">DE2</f>
        <v>0</v>
      </c>
    </row>
    <row r="423" spans="142:147" x14ac:dyDescent="0.25">
      <c r="EL423" s="12">
        <f t="shared" ref="EL423:EL486" si="294">EF3</f>
        <v>2</v>
      </c>
      <c r="EM423" s="12">
        <f t="shared" ref="EM423:EM486" si="295">EG3</f>
        <v>1</v>
      </c>
      <c r="EN423" s="12">
        <f t="shared" ref="EN423:EN486" si="296">EH3</f>
        <v>2</v>
      </c>
      <c r="EO423">
        <f t="shared" si="291"/>
        <v>0</v>
      </c>
      <c r="EP423">
        <f t="shared" si="292"/>
        <v>2005</v>
      </c>
      <c r="EQ423">
        <f t="shared" si="293"/>
        <v>0</v>
      </c>
    </row>
    <row r="424" spans="142:147" x14ac:dyDescent="0.25">
      <c r="EL424" s="12">
        <f t="shared" si="294"/>
        <v>3</v>
      </c>
      <c r="EM424" s="12">
        <f t="shared" si="295"/>
        <v>1</v>
      </c>
      <c r="EN424" s="12">
        <f t="shared" si="296"/>
        <v>2</v>
      </c>
      <c r="EO424">
        <f t="shared" si="291"/>
        <v>0</v>
      </c>
      <c r="EP424">
        <f t="shared" si="292"/>
        <v>2005</v>
      </c>
      <c r="EQ424">
        <f t="shared" si="293"/>
        <v>0</v>
      </c>
    </row>
    <row r="425" spans="142:147" x14ac:dyDescent="0.25">
      <c r="EL425" s="12">
        <f t="shared" si="294"/>
        <v>3</v>
      </c>
      <c r="EM425" s="12">
        <f t="shared" si="295"/>
        <v>1</v>
      </c>
      <c r="EN425" s="12">
        <f t="shared" si="296"/>
        <v>2</v>
      </c>
      <c r="EO425">
        <f t="shared" si="291"/>
        <v>0</v>
      </c>
      <c r="EP425">
        <f t="shared" si="292"/>
        <v>2005</v>
      </c>
      <c r="EQ425">
        <f t="shared" si="293"/>
        <v>0</v>
      </c>
    </row>
    <row r="426" spans="142:147" x14ac:dyDescent="0.25">
      <c r="EL426" s="12">
        <f t="shared" si="294"/>
        <v>3</v>
      </c>
      <c r="EM426" s="12">
        <f t="shared" si="295"/>
        <v>1</v>
      </c>
      <c r="EN426" s="12">
        <f t="shared" si="296"/>
        <v>1</v>
      </c>
      <c r="EO426">
        <f t="shared" si="291"/>
        <v>0</v>
      </c>
      <c r="EP426">
        <f t="shared" si="292"/>
        <v>2005</v>
      </c>
      <c r="EQ426">
        <f t="shared" si="293"/>
        <v>0</v>
      </c>
    </row>
    <row r="427" spans="142:147" x14ac:dyDescent="0.25">
      <c r="EL427" s="12">
        <f t="shared" si="294"/>
        <v>3</v>
      </c>
      <c r="EM427" s="12">
        <f t="shared" si="295"/>
        <v>1</v>
      </c>
      <c r="EN427" s="12">
        <f t="shared" si="296"/>
        <v>2</v>
      </c>
      <c r="EO427">
        <f t="shared" si="291"/>
        <v>0</v>
      </c>
      <c r="EP427">
        <f t="shared" si="292"/>
        <v>2005</v>
      </c>
      <c r="EQ427">
        <f t="shared" si="293"/>
        <v>0</v>
      </c>
    </row>
    <row r="428" spans="142:147" x14ac:dyDescent="0.25">
      <c r="EL428" s="12">
        <f t="shared" si="294"/>
        <v>3</v>
      </c>
      <c r="EM428" s="12">
        <f t="shared" si="295"/>
        <v>1</v>
      </c>
      <c r="EN428" s="12">
        <f t="shared" si="296"/>
        <v>1</v>
      </c>
      <c r="EO428">
        <f t="shared" si="291"/>
        <v>0</v>
      </c>
      <c r="EP428">
        <f t="shared" si="292"/>
        <v>2005</v>
      </c>
      <c r="EQ428">
        <f t="shared" si="293"/>
        <v>0</v>
      </c>
    </row>
    <row r="429" spans="142:147" x14ac:dyDescent="0.25">
      <c r="EL429" s="12">
        <f t="shared" si="294"/>
        <v>3</v>
      </c>
      <c r="EM429" s="12">
        <f t="shared" si="295"/>
        <v>1</v>
      </c>
      <c r="EN429" s="12">
        <f t="shared" si="296"/>
        <v>2</v>
      </c>
      <c r="EO429">
        <f t="shared" si="291"/>
        <v>0</v>
      </c>
      <c r="EP429">
        <f t="shared" si="292"/>
        <v>2005</v>
      </c>
      <c r="EQ429">
        <f t="shared" si="293"/>
        <v>0</v>
      </c>
    </row>
    <row r="430" spans="142:147" x14ac:dyDescent="0.25">
      <c r="EL430" s="12">
        <f t="shared" si="294"/>
        <v>4</v>
      </c>
      <c r="EM430" s="12">
        <f t="shared" si="295"/>
        <v>1</v>
      </c>
      <c r="EN430" s="12">
        <f t="shared" si="296"/>
        <v>2</v>
      </c>
      <c r="EO430">
        <f t="shared" si="291"/>
        <v>0</v>
      </c>
      <c r="EP430">
        <f t="shared" si="292"/>
        <v>2005</v>
      </c>
      <c r="EQ430">
        <f t="shared" si="293"/>
        <v>0</v>
      </c>
    </row>
    <row r="431" spans="142:147" x14ac:dyDescent="0.25">
      <c r="EL431" s="12">
        <f t="shared" si="294"/>
        <v>4</v>
      </c>
      <c r="EM431" s="12">
        <f t="shared" si="295"/>
        <v>1</v>
      </c>
      <c r="EN431" s="12">
        <f t="shared" si="296"/>
        <v>2</v>
      </c>
      <c r="EO431">
        <f t="shared" si="291"/>
        <v>0</v>
      </c>
      <c r="EP431">
        <f t="shared" si="292"/>
        <v>2005</v>
      </c>
      <c r="EQ431">
        <f t="shared" si="293"/>
        <v>0</v>
      </c>
    </row>
    <row r="432" spans="142:147" x14ac:dyDescent="0.25">
      <c r="EL432" s="12">
        <f t="shared" si="294"/>
        <v>4</v>
      </c>
      <c r="EM432" s="12">
        <f t="shared" si="295"/>
        <v>1</v>
      </c>
      <c r="EN432" s="12">
        <f t="shared" si="296"/>
        <v>3</v>
      </c>
      <c r="EO432">
        <f t="shared" si="291"/>
        <v>0</v>
      </c>
      <c r="EP432">
        <f t="shared" si="292"/>
        <v>2005</v>
      </c>
      <c r="EQ432">
        <f t="shared" si="293"/>
        <v>0</v>
      </c>
    </row>
    <row r="433" spans="142:147" x14ac:dyDescent="0.25">
      <c r="EL433" s="12">
        <f t="shared" si="294"/>
        <v>4</v>
      </c>
      <c r="EM433" s="12">
        <f t="shared" si="295"/>
        <v>1</v>
      </c>
      <c r="EN433" s="12">
        <f t="shared" si="296"/>
        <v>2</v>
      </c>
      <c r="EO433">
        <f t="shared" si="291"/>
        <v>0</v>
      </c>
      <c r="EP433">
        <f t="shared" si="292"/>
        <v>2005</v>
      </c>
      <c r="EQ433">
        <f t="shared" si="293"/>
        <v>0</v>
      </c>
    </row>
    <row r="434" spans="142:147" x14ac:dyDescent="0.25">
      <c r="EL434" s="12">
        <f t="shared" si="294"/>
        <v>4</v>
      </c>
      <c r="EM434" s="12">
        <f t="shared" si="295"/>
        <v>1</v>
      </c>
      <c r="EN434" s="12">
        <f t="shared" si="296"/>
        <v>2</v>
      </c>
      <c r="EO434">
        <f t="shared" si="291"/>
        <v>0</v>
      </c>
      <c r="EP434">
        <f t="shared" si="292"/>
        <v>2005</v>
      </c>
      <c r="EQ434">
        <f t="shared" si="293"/>
        <v>0</v>
      </c>
    </row>
    <row r="435" spans="142:147" x14ac:dyDescent="0.25">
      <c r="EL435" s="12">
        <f t="shared" si="294"/>
        <v>3</v>
      </c>
      <c r="EM435" s="12">
        <f t="shared" si="295"/>
        <v>1</v>
      </c>
      <c r="EN435" s="12">
        <f t="shared" si="296"/>
        <v>2</v>
      </c>
      <c r="EO435">
        <f t="shared" si="291"/>
        <v>0</v>
      </c>
      <c r="EP435">
        <f t="shared" si="292"/>
        <v>2005</v>
      </c>
      <c r="EQ435">
        <f t="shared" si="293"/>
        <v>0</v>
      </c>
    </row>
    <row r="436" spans="142:147" x14ac:dyDescent="0.25">
      <c r="EL436" s="12">
        <f t="shared" si="294"/>
        <v>3</v>
      </c>
      <c r="EM436" s="12">
        <f t="shared" si="295"/>
        <v>1</v>
      </c>
      <c r="EN436" s="12">
        <f t="shared" si="296"/>
        <v>1</v>
      </c>
      <c r="EO436">
        <f t="shared" si="291"/>
        <v>0</v>
      </c>
      <c r="EP436">
        <f t="shared" si="292"/>
        <v>2005</v>
      </c>
      <c r="EQ436">
        <f t="shared" si="293"/>
        <v>0</v>
      </c>
    </row>
    <row r="437" spans="142:147" x14ac:dyDescent="0.25">
      <c r="EL437" s="12">
        <f t="shared" si="294"/>
        <v>3</v>
      </c>
      <c r="EM437" s="12">
        <f t="shared" si="295"/>
        <v>1</v>
      </c>
      <c r="EN437" s="12">
        <f t="shared" si="296"/>
        <v>2</v>
      </c>
      <c r="EO437">
        <f t="shared" si="291"/>
        <v>0</v>
      </c>
      <c r="EP437">
        <f t="shared" si="292"/>
        <v>2005</v>
      </c>
      <c r="EQ437">
        <f t="shared" si="293"/>
        <v>0</v>
      </c>
    </row>
    <row r="438" spans="142:147" x14ac:dyDescent="0.25">
      <c r="EL438" s="12">
        <f t="shared" si="294"/>
        <v>3</v>
      </c>
      <c r="EM438" s="12">
        <f t="shared" si="295"/>
        <v>1</v>
      </c>
      <c r="EN438" s="12">
        <f t="shared" si="296"/>
        <v>1</v>
      </c>
      <c r="EO438">
        <f t="shared" si="291"/>
        <v>0</v>
      </c>
      <c r="EP438">
        <f t="shared" si="292"/>
        <v>2005</v>
      </c>
      <c r="EQ438">
        <f t="shared" si="293"/>
        <v>0</v>
      </c>
    </row>
    <row r="439" spans="142:147" x14ac:dyDescent="0.25">
      <c r="EL439" s="12">
        <f t="shared" si="294"/>
        <v>4</v>
      </c>
      <c r="EM439" s="12">
        <f t="shared" si="295"/>
        <v>1</v>
      </c>
      <c r="EN439" s="12">
        <f t="shared" si="296"/>
        <v>2</v>
      </c>
      <c r="EO439">
        <f t="shared" si="291"/>
        <v>0</v>
      </c>
      <c r="EP439">
        <f t="shared" si="292"/>
        <v>2005</v>
      </c>
      <c r="EQ439">
        <f t="shared" si="293"/>
        <v>0</v>
      </c>
    </row>
    <row r="440" spans="142:147" x14ac:dyDescent="0.25">
      <c r="EL440" s="12">
        <f t="shared" si="294"/>
        <v>4</v>
      </c>
      <c r="EM440" s="12">
        <f t="shared" si="295"/>
        <v>1</v>
      </c>
      <c r="EN440" s="12">
        <f t="shared" si="296"/>
        <v>1</v>
      </c>
      <c r="EO440">
        <f t="shared" si="291"/>
        <v>0</v>
      </c>
      <c r="EP440">
        <f t="shared" si="292"/>
        <v>2005</v>
      </c>
      <c r="EQ440">
        <f t="shared" si="293"/>
        <v>0</v>
      </c>
    </row>
    <row r="441" spans="142:147" x14ac:dyDescent="0.25">
      <c r="EL441" s="12">
        <f t="shared" si="294"/>
        <v>7</v>
      </c>
      <c r="EM441" s="12">
        <f t="shared" si="295"/>
        <v>1</v>
      </c>
      <c r="EN441" s="12">
        <f t="shared" si="296"/>
        <v>2</v>
      </c>
      <c r="EO441">
        <f t="shared" si="291"/>
        <v>0</v>
      </c>
      <c r="EP441">
        <f t="shared" si="292"/>
        <v>2005</v>
      </c>
      <c r="EQ441">
        <f t="shared" si="293"/>
        <v>0</v>
      </c>
    </row>
    <row r="442" spans="142:147" x14ac:dyDescent="0.25">
      <c r="EL442" s="12">
        <f t="shared" si="294"/>
        <v>9</v>
      </c>
      <c r="EM442" s="12">
        <f t="shared" si="295"/>
        <v>1</v>
      </c>
      <c r="EN442" s="12">
        <f t="shared" si="296"/>
        <v>3</v>
      </c>
      <c r="EO442">
        <f t="shared" si="291"/>
        <v>0</v>
      </c>
      <c r="EP442">
        <f t="shared" si="292"/>
        <v>2005</v>
      </c>
      <c r="EQ442">
        <f t="shared" si="293"/>
        <v>0</v>
      </c>
    </row>
    <row r="443" spans="142:147" x14ac:dyDescent="0.25">
      <c r="EL443" s="12">
        <f t="shared" si="294"/>
        <v>5</v>
      </c>
      <c r="EM443" s="12">
        <f t="shared" si="295"/>
        <v>1</v>
      </c>
      <c r="EN443" s="12">
        <f t="shared" si="296"/>
        <v>2</v>
      </c>
      <c r="EO443">
        <f t="shared" si="291"/>
        <v>0</v>
      </c>
      <c r="EP443">
        <f t="shared" si="292"/>
        <v>2005</v>
      </c>
      <c r="EQ443">
        <f t="shared" si="293"/>
        <v>0</v>
      </c>
    </row>
    <row r="444" spans="142:147" x14ac:dyDescent="0.25">
      <c r="EL444" s="12">
        <f t="shared" si="294"/>
        <v>5</v>
      </c>
      <c r="EM444" s="12">
        <f t="shared" si="295"/>
        <v>1</v>
      </c>
      <c r="EN444" s="12">
        <f t="shared" si="296"/>
        <v>2</v>
      </c>
      <c r="EO444">
        <f t="shared" si="291"/>
        <v>0</v>
      </c>
      <c r="EP444">
        <f t="shared" si="292"/>
        <v>2005</v>
      </c>
      <c r="EQ444">
        <f t="shared" si="293"/>
        <v>0</v>
      </c>
    </row>
    <row r="445" spans="142:147" x14ac:dyDescent="0.25">
      <c r="EL445" s="12">
        <f t="shared" si="294"/>
        <v>6</v>
      </c>
      <c r="EM445" s="12">
        <f t="shared" si="295"/>
        <v>1</v>
      </c>
      <c r="EN445" s="12">
        <f t="shared" si="296"/>
        <v>2</v>
      </c>
      <c r="EO445">
        <f t="shared" si="291"/>
        <v>0</v>
      </c>
      <c r="EP445">
        <f t="shared" si="292"/>
        <v>2005</v>
      </c>
      <c r="EQ445">
        <f t="shared" si="293"/>
        <v>0</v>
      </c>
    </row>
    <row r="446" spans="142:147" x14ac:dyDescent="0.25">
      <c r="EL446" s="12">
        <f t="shared" si="294"/>
        <v>5</v>
      </c>
      <c r="EM446" s="12">
        <f t="shared" si="295"/>
        <v>1</v>
      </c>
      <c r="EN446" s="12">
        <f t="shared" si="296"/>
        <v>2</v>
      </c>
      <c r="EO446">
        <f t="shared" si="291"/>
        <v>0</v>
      </c>
      <c r="EP446">
        <f t="shared" si="292"/>
        <v>2005</v>
      </c>
      <c r="EQ446">
        <f t="shared" si="293"/>
        <v>0</v>
      </c>
    </row>
    <row r="447" spans="142:147" x14ac:dyDescent="0.25">
      <c r="EL447" s="12">
        <f t="shared" si="294"/>
        <v>8</v>
      </c>
      <c r="EM447" s="12">
        <f t="shared" si="295"/>
        <v>1</v>
      </c>
      <c r="EN447" s="12">
        <f t="shared" si="296"/>
        <v>1</v>
      </c>
      <c r="EO447">
        <f t="shared" si="291"/>
        <v>0</v>
      </c>
      <c r="EP447">
        <f t="shared" si="292"/>
        <v>2005</v>
      </c>
      <c r="EQ447">
        <f t="shared" si="293"/>
        <v>0</v>
      </c>
    </row>
    <row r="448" spans="142:147" x14ac:dyDescent="0.25">
      <c r="EL448" s="12">
        <f t="shared" si="294"/>
        <v>6</v>
      </c>
      <c r="EM448" s="12">
        <f t="shared" si="295"/>
        <v>1</v>
      </c>
      <c r="EN448" s="12">
        <f t="shared" si="296"/>
        <v>1</v>
      </c>
      <c r="EO448">
        <f t="shared" si="291"/>
        <v>0</v>
      </c>
      <c r="EP448">
        <f t="shared" si="292"/>
        <v>2005</v>
      </c>
      <c r="EQ448">
        <f t="shared" si="293"/>
        <v>0</v>
      </c>
    </row>
    <row r="449" spans="142:147" x14ac:dyDescent="0.25">
      <c r="EL449" s="12">
        <f t="shared" si="294"/>
        <v>5</v>
      </c>
      <c r="EM449" s="12">
        <f t="shared" si="295"/>
        <v>1</v>
      </c>
      <c r="EN449" s="12">
        <f t="shared" si="296"/>
        <v>1</v>
      </c>
      <c r="EO449">
        <f t="shared" si="291"/>
        <v>0</v>
      </c>
      <c r="EP449">
        <f t="shared" si="292"/>
        <v>2005</v>
      </c>
      <c r="EQ449">
        <f t="shared" si="293"/>
        <v>0</v>
      </c>
    </row>
    <row r="450" spans="142:147" x14ac:dyDescent="0.25">
      <c r="EL450" s="12">
        <f t="shared" si="294"/>
        <v>8</v>
      </c>
      <c r="EM450" s="12">
        <f t="shared" si="295"/>
        <v>1</v>
      </c>
      <c r="EN450" s="12">
        <f t="shared" si="296"/>
        <v>2</v>
      </c>
      <c r="EO450">
        <f t="shared" si="291"/>
        <v>0</v>
      </c>
      <c r="EP450">
        <f t="shared" si="292"/>
        <v>2005</v>
      </c>
      <c r="EQ450">
        <f t="shared" si="293"/>
        <v>0</v>
      </c>
    </row>
    <row r="451" spans="142:147" x14ac:dyDescent="0.25">
      <c r="EL451" s="12">
        <f t="shared" si="294"/>
        <v>6</v>
      </c>
      <c r="EM451" s="12">
        <f t="shared" si="295"/>
        <v>1</v>
      </c>
      <c r="EN451" s="12">
        <f t="shared" si="296"/>
        <v>3</v>
      </c>
      <c r="EO451">
        <f t="shared" si="291"/>
        <v>0</v>
      </c>
      <c r="EP451">
        <f t="shared" si="292"/>
        <v>2005</v>
      </c>
      <c r="EQ451">
        <f t="shared" si="293"/>
        <v>0</v>
      </c>
    </row>
    <row r="452" spans="142:147" x14ac:dyDescent="0.25">
      <c r="EL452" s="12">
        <f t="shared" si="294"/>
        <v>6</v>
      </c>
      <c r="EM452" s="12">
        <f t="shared" si="295"/>
        <v>1</v>
      </c>
      <c r="EN452" s="12">
        <f t="shared" si="296"/>
        <v>1</v>
      </c>
      <c r="EO452">
        <f t="shared" si="291"/>
        <v>0</v>
      </c>
      <c r="EP452">
        <f t="shared" si="292"/>
        <v>2005</v>
      </c>
      <c r="EQ452">
        <f t="shared" si="293"/>
        <v>0</v>
      </c>
    </row>
    <row r="453" spans="142:147" x14ac:dyDescent="0.25">
      <c r="EL453" s="12">
        <f t="shared" si="294"/>
        <v>6</v>
      </c>
      <c r="EM453" s="12">
        <f t="shared" si="295"/>
        <v>1</v>
      </c>
      <c r="EN453" s="12">
        <f t="shared" si="296"/>
        <v>1</v>
      </c>
      <c r="EO453">
        <f t="shared" si="291"/>
        <v>0</v>
      </c>
      <c r="EP453">
        <f t="shared" si="292"/>
        <v>2005</v>
      </c>
      <c r="EQ453">
        <f t="shared" si="293"/>
        <v>0</v>
      </c>
    </row>
    <row r="454" spans="142:147" x14ac:dyDescent="0.25">
      <c r="EL454" s="12">
        <f t="shared" si="294"/>
        <v>6</v>
      </c>
      <c r="EM454" s="12">
        <f t="shared" si="295"/>
        <v>1</v>
      </c>
      <c r="EN454" s="12">
        <f t="shared" si="296"/>
        <v>1</v>
      </c>
      <c r="EO454">
        <f t="shared" ref="EO454:EO485" si="297">DC34</f>
        <v>0</v>
      </c>
      <c r="EP454">
        <f t="shared" ref="EP454:EP485" si="298">DD34</f>
        <v>2005</v>
      </c>
      <c r="EQ454">
        <f t="shared" ref="EQ454:EQ485" si="299">DE34</f>
        <v>0</v>
      </c>
    </row>
    <row r="455" spans="142:147" x14ac:dyDescent="0.25">
      <c r="EL455" s="12">
        <f t="shared" si="294"/>
        <v>8</v>
      </c>
      <c r="EM455" s="12">
        <f t="shared" si="295"/>
        <v>1</v>
      </c>
      <c r="EN455" s="12">
        <f t="shared" si="296"/>
        <v>2</v>
      </c>
      <c r="EO455">
        <f t="shared" si="297"/>
        <v>0</v>
      </c>
      <c r="EP455">
        <f t="shared" si="298"/>
        <v>2005</v>
      </c>
      <c r="EQ455">
        <f t="shared" si="299"/>
        <v>0</v>
      </c>
    </row>
    <row r="456" spans="142:147" x14ac:dyDescent="0.25">
      <c r="EL456" s="12">
        <f t="shared" si="294"/>
        <v>7</v>
      </c>
      <c r="EM456" s="12">
        <f t="shared" si="295"/>
        <v>1</v>
      </c>
      <c r="EN456" s="12">
        <f t="shared" si="296"/>
        <v>3</v>
      </c>
      <c r="EO456">
        <f t="shared" si="297"/>
        <v>0</v>
      </c>
      <c r="EP456">
        <f t="shared" si="298"/>
        <v>2005</v>
      </c>
      <c r="EQ456">
        <f t="shared" si="299"/>
        <v>0</v>
      </c>
    </row>
    <row r="457" spans="142:147" x14ac:dyDescent="0.25">
      <c r="EL457" s="12">
        <f t="shared" si="294"/>
        <v>7</v>
      </c>
      <c r="EM457" s="12">
        <f t="shared" si="295"/>
        <v>1</v>
      </c>
      <c r="EN457" s="12">
        <f t="shared" si="296"/>
        <v>2</v>
      </c>
      <c r="EO457">
        <f t="shared" si="297"/>
        <v>0</v>
      </c>
      <c r="EP457">
        <f t="shared" si="298"/>
        <v>2005</v>
      </c>
      <c r="EQ457">
        <f t="shared" si="299"/>
        <v>0</v>
      </c>
    </row>
    <row r="458" spans="142:147" x14ac:dyDescent="0.25">
      <c r="EL458" s="12">
        <f t="shared" si="294"/>
        <v>8</v>
      </c>
      <c r="EM458" s="12">
        <f t="shared" si="295"/>
        <v>1</v>
      </c>
      <c r="EN458" s="12">
        <f t="shared" si="296"/>
        <v>1</v>
      </c>
      <c r="EO458">
        <f t="shared" si="297"/>
        <v>0</v>
      </c>
      <c r="EP458">
        <f t="shared" si="298"/>
        <v>2005</v>
      </c>
      <c r="EQ458">
        <f t="shared" si="299"/>
        <v>0</v>
      </c>
    </row>
    <row r="459" spans="142:147" x14ac:dyDescent="0.25">
      <c r="EL459" s="12">
        <f t="shared" si="294"/>
        <v>8</v>
      </c>
      <c r="EM459" s="12">
        <f t="shared" si="295"/>
        <v>1</v>
      </c>
      <c r="EN459" s="12">
        <f t="shared" si="296"/>
        <v>1</v>
      </c>
      <c r="EO459">
        <f t="shared" si="297"/>
        <v>0</v>
      </c>
      <c r="EP459">
        <f t="shared" si="298"/>
        <v>2005</v>
      </c>
      <c r="EQ459">
        <f t="shared" si="299"/>
        <v>0</v>
      </c>
    </row>
    <row r="460" spans="142:147" x14ac:dyDescent="0.25">
      <c r="EL460" s="12">
        <f t="shared" si="294"/>
        <v>7</v>
      </c>
      <c r="EM460" s="12">
        <f t="shared" si="295"/>
        <v>1</v>
      </c>
      <c r="EN460" s="12">
        <f t="shared" si="296"/>
        <v>2</v>
      </c>
      <c r="EO460">
        <f t="shared" si="297"/>
        <v>0</v>
      </c>
      <c r="EP460">
        <f t="shared" si="298"/>
        <v>2005</v>
      </c>
      <c r="EQ460">
        <f t="shared" si="299"/>
        <v>0</v>
      </c>
    </row>
    <row r="461" spans="142:147" x14ac:dyDescent="0.25">
      <c r="EL461" s="12">
        <f t="shared" si="294"/>
        <v>8</v>
      </c>
      <c r="EM461" s="12">
        <f t="shared" si="295"/>
        <v>1</v>
      </c>
      <c r="EN461" s="12">
        <f t="shared" si="296"/>
        <v>3</v>
      </c>
      <c r="EO461">
        <f t="shared" si="297"/>
        <v>0</v>
      </c>
      <c r="EP461">
        <f t="shared" si="298"/>
        <v>2005</v>
      </c>
      <c r="EQ461">
        <f t="shared" si="299"/>
        <v>0</v>
      </c>
    </row>
    <row r="462" spans="142:147" x14ac:dyDescent="0.25">
      <c r="EL462" s="12">
        <f t="shared" si="294"/>
        <v>8</v>
      </c>
      <c r="EM462" s="12">
        <f t="shared" si="295"/>
        <v>1</v>
      </c>
      <c r="EN462" s="12">
        <f t="shared" si="296"/>
        <v>3</v>
      </c>
      <c r="EO462">
        <f t="shared" si="297"/>
        <v>0</v>
      </c>
      <c r="EP462">
        <f t="shared" si="298"/>
        <v>2005</v>
      </c>
      <c r="EQ462">
        <f t="shared" si="299"/>
        <v>0</v>
      </c>
    </row>
    <row r="463" spans="142:147" x14ac:dyDescent="0.25">
      <c r="EL463" s="12">
        <f t="shared" si="294"/>
        <v>5</v>
      </c>
      <c r="EM463" s="12">
        <f t="shared" si="295"/>
        <v>1</v>
      </c>
      <c r="EN463" s="12">
        <f t="shared" si="296"/>
        <v>1</v>
      </c>
      <c r="EO463">
        <f t="shared" si="297"/>
        <v>0</v>
      </c>
      <c r="EP463">
        <f t="shared" si="298"/>
        <v>2005</v>
      </c>
      <c r="EQ463">
        <f t="shared" si="299"/>
        <v>0</v>
      </c>
    </row>
    <row r="464" spans="142:147" x14ac:dyDescent="0.25">
      <c r="EL464" s="12">
        <f t="shared" si="294"/>
        <v>6</v>
      </c>
      <c r="EM464" s="12">
        <f t="shared" si="295"/>
        <v>1</v>
      </c>
      <c r="EN464" s="12">
        <f t="shared" si="296"/>
        <v>2</v>
      </c>
      <c r="EO464">
        <f t="shared" si="297"/>
        <v>0</v>
      </c>
      <c r="EP464">
        <f t="shared" si="298"/>
        <v>2005</v>
      </c>
      <c r="EQ464">
        <f t="shared" si="299"/>
        <v>0</v>
      </c>
    </row>
    <row r="465" spans="142:147" x14ac:dyDescent="0.25">
      <c r="EL465" s="12">
        <f t="shared" si="294"/>
        <v>10</v>
      </c>
      <c r="EM465" s="12">
        <f t="shared" si="295"/>
        <v>1</v>
      </c>
      <c r="EN465" s="12">
        <f t="shared" si="296"/>
        <v>3</v>
      </c>
      <c r="EO465">
        <f t="shared" si="297"/>
        <v>0</v>
      </c>
      <c r="EP465">
        <f t="shared" si="298"/>
        <v>2005</v>
      </c>
      <c r="EQ465">
        <f t="shared" si="299"/>
        <v>0</v>
      </c>
    </row>
    <row r="466" spans="142:147" x14ac:dyDescent="0.25">
      <c r="EL466" s="12">
        <f t="shared" si="294"/>
        <v>6</v>
      </c>
      <c r="EM466" s="12">
        <f t="shared" si="295"/>
        <v>1</v>
      </c>
      <c r="EN466" s="12">
        <f t="shared" si="296"/>
        <v>3</v>
      </c>
      <c r="EO466">
        <f t="shared" si="297"/>
        <v>0</v>
      </c>
      <c r="EP466">
        <f t="shared" si="298"/>
        <v>2005</v>
      </c>
      <c r="EQ466">
        <f t="shared" si="299"/>
        <v>0</v>
      </c>
    </row>
    <row r="467" spans="142:147" x14ac:dyDescent="0.25">
      <c r="EL467" s="12">
        <f t="shared" si="294"/>
        <v>8</v>
      </c>
      <c r="EM467" s="12">
        <f t="shared" si="295"/>
        <v>1</v>
      </c>
      <c r="EN467" s="12">
        <f t="shared" si="296"/>
        <v>3</v>
      </c>
      <c r="EO467">
        <f t="shared" si="297"/>
        <v>0</v>
      </c>
      <c r="EP467">
        <f t="shared" si="298"/>
        <v>2005</v>
      </c>
      <c r="EQ467">
        <f t="shared" si="299"/>
        <v>0</v>
      </c>
    </row>
    <row r="468" spans="142:147" x14ac:dyDescent="0.25">
      <c r="EL468" s="12">
        <f t="shared" si="294"/>
        <v>7</v>
      </c>
      <c r="EM468" s="12">
        <f t="shared" si="295"/>
        <v>1</v>
      </c>
      <c r="EN468" s="12">
        <f t="shared" si="296"/>
        <v>2</v>
      </c>
      <c r="EO468">
        <f t="shared" si="297"/>
        <v>0</v>
      </c>
      <c r="EP468">
        <f t="shared" si="298"/>
        <v>2005</v>
      </c>
      <c r="EQ468">
        <f t="shared" si="299"/>
        <v>0</v>
      </c>
    </row>
    <row r="469" spans="142:147" x14ac:dyDescent="0.25">
      <c r="EL469" s="12">
        <f t="shared" si="294"/>
        <v>10</v>
      </c>
      <c r="EM469" s="12">
        <f t="shared" si="295"/>
        <v>1</v>
      </c>
      <c r="EN469" s="12">
        <f t="shared" si="296"/>
        <v>3</v>
      </c>
      <c r="EO469">
        <f t="shared" si="297"/>
        <v>0</v>
      </c>
      <c r="EP469">
        <f t="shared" si="298"/>
        <v>2005</v>
      </c>
      <c r="EQ469">
        <f t="shared" si="299"/>
        <v>0</v>
      </c>
    </row>
    <row r="470" spans="142:147" x14ac:dyDescent="0.25">
      <c r="EL470" s="12">
        <f t="shared" si="294"/>
        <v>9</v>
      </c>
      <c r="EM470" s="12">
        <f t="shared" si="295"/>
        <v>1</v>
      </c>
      <c r="EN470" s="12">
        <f t="shared" si="296"/>
        <v>3</v>
      </c>
      <c r="EO470">
        <f t="shared" si="297"/>
        <v>0</v>
      </c>
      <c r="EP470">
        <f t="shared" si="298"/>
        <v>2005</v>
      </c>
      <c r="EQ470">
        <f t="shared" si="299"/>
        <v>0</v>
      </c>
    </row>
    <row r="471" spans="142:147" x14ac:dyDescent="0.25">
      <c r="EL471" s="12">
        <f t="shared" si="294"/>
        <v>9</v>
      </c>
      <c r="EM471" s="12">
        <f t="shared" si="295"/>
        <v>1</v>
      </c>
      <c r="EN471" s="12">
        <f t="shared" si="296"/>
        <v>3</v>
      </c>
      <c r="EO471">
        <f t="shared" si="297"/>
        <v>0</v>
      </c>
      <c r="EP471">
        <f t="shared" si="298"/>
        <v>2005</v>
      </c>
      <c r="EQ471">
        <f t="shared" si="299"/>
        <v>0</v>
      </c>
    </row>
    <row r="472" spans="142:147" x14ac:dyDescent="0.25">
      <c r="EL472" s="12">
        <f t="shared" si="294"/>
        <v>10</v>
      </c>
      <c r="EM472" s="12">
        <f t="shared" si="295"/>
        <v>1</v>
      </c>
      <c r="EN472" s="12">
        <f t="shared" si="296"/>
        <v>1</v>
      </c>
      <c r="EO472">
        <f t="shared" si="297"/>
        <v>0</v>
      </c>
      <c r="EP472">
        <f t="shared" si="298"/>
        <v>2005</v>
      </c>
      <c r="EQ472">
        <f t="shared" si="299"/>
        <v>0</v>
      </c>
    </row>
    <row r="473" spans="142:147" x14ac:dyDescent="0.25">
      <c r="EL473" s="12">
        <f t="shared" si="294"/>
        <v>8</v>
      </c>
      <c r="EM473" s="12">
        <f t="shared" si="295"/>
        <v>1</v>
      </c>
      <c r="EN473" s="12">
        <f t="shared" si="296"/>
        <v>1</v>
      </c>
      <c r="EO473">
        <f t="shared" si="297"/>
        <v>0</v>
      </c>
      <c r="EP473">
        <f t="shared" si="298"/>
        <v>2005</v>
      </c>
      <c r="EQ473">
        <f t="shared" si="299"/>
        <v>0</v>
      </c>
    </row>
    <row r="474" spans="142:147" x14ac:dyDescent="0.25">
      <c r="EL474" s="12">
        <f t="shared" si="294"/>
        <v>5</v>
      </c>
      <c r="EM474" s="12">
        <f t="shared" si="295"/>
        <v>2</v>
      </c>
      <c r="EN474" s="12">
        <f t="shared" si="296"/>
        <v>2</v>
      </c>
      <c r="EO474">
        <f t="shared" si="297"/>
        <v>0</v>
      </c>
      <c r="EP474">
        <f t="shared" si="298"/>
        <v>2005</v>
      </c>
      <c r="EQ474">
        <f t="shared" si="299"/>
        <v>0</v>
      </c>
    </row>
    <row r="475" spans="142:147" x14ac:dyDescent="0.25">
      <c r="EL475" s="12">
        <f t="shared" si="294"/>
        <v>6</v>
      </c>
      <c r="EM475" s="12">
        <f t="shared" si="295"/>
        <v>2</v>
      </c>
      <c r="EN475" s="12">
        <f t="shared" si="296"/>
        <v>2</v>
      </c>
      <c r="EO475">
        <f t="shared" si="297"/>
        <v>0</v>
      </c>
      <c r="EP475">
        <f t="shared" si="298"/>
        <v>2005</v>
      </c>
      <c r="EQ475">
        <f t="shared" si="299"/>
        <v>0</v>
      </c>
    </row>
    <row r="476" spans="142:147" x14ac:dyDescent="0.25">
      <c r="EL476" s="12">
        <f t="shared" si="294"/>
        <v>6</v>
      </c>
      <c r="EM476" s="12">
        <f t="shared" si="295"/>
        <v>2</v>
      </c>
      <c r="EN476" s="12">
        <f t="shared" si="296"/>
        <v>2</v>
      </c>
      <c r="EO476">
        <f t="shared" si="297"/>
        <v>0</v>
      </c>
      <c r="EP476">
        <f t="shared" si="298"/>
        <v>2005</v>
      </c>
      <c r="EQ476">
        <f t="shared" si="299"/>
        <v>0</v>
      </c>
    </row>
    <row r="477" spans="142:147" x14ac:dyDescent="0.25">
      <c r="EL477" s="12">
        <f t="shared" si="294"/>
        <v>6</v>
      </c>
      <c r="EM477" s="12">
        <f t="shared" si="295"/>
        <v>2</v>
      </c>
      <c r="EN477" s="12">
        <f t="shared" si="296"/>
        <v>1</v>
      </c>
      <c r="EO477">
        <f t="shared" si="297"/>
        <v>0.23853211009174327</v>
      </c>
      <c r="EP477">
        <f t="shared" si="298"/>
        <v>2005</v>
      </c>
      <c r="EQ477">
        <f t="shared" si="299"/>
        <v>5</v>
      </c>
    </row>
    <row r="478" spans="142:147" x14ac:dyDescent="0.25">
      <c r="EL478" s="12">
        <f t="shared" si="294"/>
        <v>8</v>
      </c>
      <c r="EM478" s="12">
        <f t="shared" si="295"/>
        <v>2</v>
      </c>
      <c r="EN478" s="12">
        <f t="shared" si="296"/>
        <v>2</v>
      </c>
      <c r="EO478">
        <f t="shared" si="297"/>
        <v>0</v>
      </c>
      <c r="EP478">
        <f t="shared" si="298"/>
        <v>2005</v>
      </c>
      <c r="EQ478">
        <f t="shared" si="299"/>
        <v>0</v>
      </c>
    </row>
    <row r="479" spans="142:147" x14ac:dyDescent="0.25">
      <c r="EL479" s="12">
        <f t="shared" si="294"/>
        <v>6</v>
      </c>
      <c r="EM479" s="12">
        <f t="shared" si="295"/>
        <v>2</v>
      </c>
      <c r="EN479" s="12">
        <f t="shared" si="296"/>
        <v>2</v>
      </c>
      <c r="EO479">
        <f t="shared" si="297"/>
        <v>0</v>
      </c>
      <c r="EP479">
        <f t="shared" si="298"/>
        <v>2005</v>
      </c>
      <c r="EQ479">
        <f t="shared" si="299"/>
        <v>0</v>
      </c>
    </row>
    <row r="480" spans="142:147" x14ac:dyDescent="0.25">
      <c r="EL480" s="12">
        <f t="shared" si="294"/>
        <v>5</v>
      </c>
      <c r="EM480" s="12">
        <f t="shared" si="295"/>
        <v>2</v>
      </c>
      <c r="EN480" s="12">
        <f t="shared" si="296"/>
        <v>2</v>
      </c>
      <c r="EO480">
        <f t="shared" si="297"/>
        <v>0</v>
      </c>
      <c r="EP480">
        <f t="shared" si="298"/>
        <v>2005</v>
      </c>
      <c r="EQ480">
        <f t="shared" si="299"/>
        <v>0</v>
      </c>
    </row>
    <row r="481" spans="142:147" x14ac:dyDescent="0.25">
      <c r="EL481" s="12">
        <f t="shared" si="294"/>
        <v>7</v>
      </c>
      <c r="EM481" s="12">
        <f t="shared" si="295"/>
        <v>2</v>
      </c>
      <c r="EN481" s="12">
        <f t="shared" si="296"/>
        <v>2</v>
      </c>
      <c r="EO481">
        <f t="shared" si="297"/>
        <v>0</v>
      </c>
      <c r="EP481">
        <f t="shared" si="298"/>
        <v>2005</v>
      </c>
      <c r="EQ481">
        <f t="shared" si="299"/>
        <v>0</v>
      </c>
    </row>
    <row r="482" spans="142:147" x14ac:dyDescent="0.25">
      <c r="EL482" s="12">
        <f t="shared" si="294"/>
        <v>9</v>
      </c>
      <c r="EM482" s="12">
        <f t="shared" si="295"/>
        <v>2</v>
      </c>
      <c r="EN482" s="12">
        <f t="shared" si="296"/>
        <v>2</v>
      </c>
      <c r="EO482">
        <f t="shared" si="297"/>
        <v>0</v>
      </c>
      <c r="EP482">
        <f t="shared" si="298"/>
        <v>2005</v>
      </c>
      <c r="EQ482">
        <f t="shared" si="299"/>
        <v>0</v>
      </c>
    </row>
    <row r="483" spans="142:147" x14ac:dyDescent="0.25">
      <c r="EL483" s="12">
        <f t="shared" si="294"/>
        <v>7</v>
      </c>
      <c r="EM483" s="12">
        <f t="shared" si="295"/>
        <v>2</v>
      </c>
      <c r="EN483" s="12">
        <f t="shared" si="296"/>
        <v>2</v>
      </c>
      <c r="EO483">
        <f t="shared" si="297"/>
        <v>0</v>
      </c>
      <c r="EP483">
        <f t="shared" si="298"/>
        <v>2005</v>
      </c>
      <c r="EQ483">
        <f t="shared" si="299"/>
        <v>0</v>
      </c>
    </row>
    <row r="484" spans="142:147" x14ac:dyDescent="0.25">
      <c r="EL484" s="12">
        <f t="shared" si="294"/>
        <v>7</v>
      </c>
      <c r="EM484" s="12">
        <f t="shared" si="295"/>
        <v>2</v>
      </c>
      <c r="EN484" s="12">
        <f t="shared" si="296"/>
        <v>3</v>
      </c>
      <c r="EO484">
        <f t="shared" si="297"/>
        <v>0</v>
      </c>
      <c r="EP484">
        <f t="shared" si="298"/>
        <v>2005</v>
      </c>
      <c r="EQ484">
        <f t="shared" si="299"/>
        <v>0</v>
      </c>
    </row>
    <row r="485" spans="142:147" x14ac:dyDescent="0.25">
      <c r="EL485" s="12">
        <f t="shared" si="294"/>
        <v>6</v>
      </c>
      <c r="EM485" s="12">
        <f t="shared" si="295"/>
        <v>2</v>
      </c>
      <c r="EN485" s="12">
        <f t="shared" si="296"/>
        <v>2</v>
      </c>
      <c r="EO485">
        <f t="shared" si="297"/>
        <v>0</v>
      </c>
      <c r="EP485">
        <f t="shared" si="298"/>
        <v>2005</v>
      </c>
      <c r="EQ485">
        <f t="shared" si="299"/>
        <v>0</v>
      </c>
    </row>
    <row r="486" spans="142:147" x14ac:dyDescent="0.25">
      <c r="EL486" s="12">
        <f t="shared" si="294"/>
        <v>6</v>
      </c>
      <c r="EM486" s="12">
        <f t="shared" si="295"/>
        <v>2</v>
      </c>
      <c r="EN486" s="12">
        <f t="shared" si="296"/>
        <v>2</v>
      </c>
      <c r="EO486">
        <f t="shared" ref="EO486:EO517" si="300">DC66</f>
        <v>0</v>
      </c>
      <c r="EP486">
        <f t="shared" ref="EP486:EP517" si="301">DD66</f>
        <v>2005</v>
      </c>
      <c r="EQ486">
        <f t="shared" ref="EQ486:EQ517" si="302">DE66</f>
        <v>0</v>
      </c>
    </row>
    <row r="487" spans="142:147" x14ac:dyDescent="0.25">
      <c r="EL487" s="12">
        <f t="shared" ref="EL487:EL523" si="303">EF67</f>
        <v>7</v>
      </c>
      <c r="EM487" s="12">
        <f t="shared" ref="EM487:EM525" si="304">EG67</f>
        <v>2</v>
      </c>
      <c r="EN487" s="12">
        <f t="shared" ref="EN487:EN525" si="305">EH67</f>
        <v>2</v>
      </c>
      <c r="EO487">
        <f t="shared" si="300"/>
        <v>0</v>
      </c>
      <c r="EP487">
        <f t="shared" si="301"/>
        <v>2005</v>
      </c>
      <c r="EQ487">
        <f t="shared" si="302"/>
        <v>0</v>
      </c>
    </row>
    <row r="488" spans="142:147" x14ac:dyDescent="0.25">
      <c r="EL488" s="12">
        <f t="shared" si="303"/>
        <v>7</v>
      </c>
      <c r="EM488" s="12">
        <f t="shared" si="304"/>
        <v>2</v>
      </c>
      <c r="EN488" s="12">
        <f t="shared" si="305"/>
        <v>3</v>
      </c>
      <c r="EO488">
        <f t="shared" si="300"/>
        <v>0</v>
      </c>
      <c r="EP488">
        <f t="shared" si="301"/>
        <v>2005</v>
      </c>
      <c r="EQ488">
        <f t="shared" si="302"/>
        <v>0</v>
      </c>
    </row>
    <row r="489" spans="142:147" x14ac:dyDescent="0.25">
      <c r="EL489" s="12">
        <f t="shared" si="303"/>
        <v>7</v>
      </c>
      <c r="EM489" s="12">
        <f t="shared" si="304"/>
        <v>2</v>
      </c>
      <c r="EN489" s="12">
        <f t="shared" si="305"/>
        <v>2</v>
      </c>
      <c r="EO489">
        <f t="shared" si="300"/>
        <v>0</v>
      </c>
      <c r="EP489">
        <f t="shared" si="301"/>
        <v>2005</v>
      </c>
      <c r="EQ489">
        <f t="shared" si="302"/>
        <v>0</v>
      </c>
    </row>
    <row r="490" spans="142:147" x14ac:dyDescent="0.25">
      <c r="EL490" s="12">
        <f t="shared" si="303"/>
        <v>7</v>
      </c>
      <c r="EM490" s="12">
        <f t="shared" si="304"/>
        <v>2</v>
      </c>
      <c r="EN490" s="12">
        <f t="shared" si="305"/>
        <v>2</v>
      </c>
      <c r="EO490">
        <f t="shared" si="300"/>
        <v>0</v>
      </c>
      <c r="EP490">
        <f t="shared" si="301"/>
        <v>2005</v>
      </c>
      <c r="EQ490">
        <f t="shared" si="302"/>
        <v>0</v>
      </c>
    </row>
    <row r="491" spans="142:147" x14ac:dyDescent="0.25">
      <c r="EL491" s="12">
        <f t="shared" si="303"/>
        <v>7</v>
      </c>
      <c r="EM491" s="12">
        <f t="shared" si="304"/>
        <v>2</v>
      </c>
      <c r="EN491" s="12">
        <f t="shared" si="305"/>
        <v>2</v>
      </c>
      <c r="EO491">
        <f t="shared" si="300"/>
        <v>0</v>
      </c>
      <c r="EP491">
        <f t="shared" si="301"/>
        <v>2005</v>
      </c>
      <c r="EQ491">
        <f t="shared" si="302"/>
        <v>0</v>
      </c>
    </row>
    <row r="492" spans="142:147" x14ac:dyDescent="0.25">
      <c r="EL492" s="12">
        <f t="shared" si="303"/>
        <v>8</v>
      </c>
      <c r="EM492" s="12">
        <f t="shared" si="304"/>
        <v>2</v>
      </c>
      <c r="EN492" s="12">
        <f t="shared" si="305"/>
        <v>3</v>
      </c>
      <c r="EO492">
        <f t="shared" si="300"/>
        <v>0</v>
      </c>
      <c r="EP492">
        <f t="shared" si="301"/>
        <v>2005</v>
      </c>
      <c r="EQ492">
        <f t="shared" si="302"/>
        <v>0</v>
      </c>
    </row>
    <row r="493" spans="142:147" x14ac:dyDescent="0.25">
      <c r="EL493" s="12">
        <f t="shared" si="303"/>
        <v>6</v>
      </c>
      <c r="EM493" s="12">
        <f t="shared" si="304"/>
        <v>2</v>
      </c>
      <c r="EN493" s="12">
        <f t="shared" si="305"/>
        <v>2</v>
      </c>
      <c r="EO493">
        <f t="shared" si="300"/>
        <v>0</v>
      </c>
      <c r="EP493">
        <f t="shared" si="301"/>
        <v>2005</v>
      </c>
      <c r="EQ493">
        <f t="shared" si="302"/>
        <v>0</v>
      </c>
    </row>
    <row r="494" spans="142:147" x14ac:dyDescent="0.25">
      <c r="EL494" s="12">
        <f t="shared" si="303"/>
        <v>7</v>
      </c>
      <c r="EM494" s="12">
        <f t="shared" si="304"/>
        <v>2</v>
      </c>
      <c r="EN494" s="12">
        <f t="shared" si="305"/>
        <v>2</v>
      </c>
      <c r="EO494">
        <f t="shared" si="300"/>
        <v>0</v>
      </c>
      <c r="EP494">
        <f t="shared" si="301"/>
        <v>2005</v>
      </c>
      <c r="EQ494">
        <f t="shared" si="302"/>
        <v>0</v>
      </c>
    </row>
    <row r="495" spans="142:147" x14ac:dyDescent="0.25">
      <c r="EL495" s="12">
        <f t="shared" si="303"/>
        <v>6</v>
      </c>
      <c r="EM495" s="12">
        <f t="shared" si="304"/>
        <v>2</v>
      </c>
      <c r="EN495" s="12">
        <f t="shared" si="305"/>
        <v>2</v>
      </c>
      <c r="EO495">
        <f t="shared" si="300"/>
        <v>0</v>
      </c>
      <c r="EP495">
        <f t="shared" si="301"/>
        <v>2005</v>
      </c>
      <c r="EQ495">
        <f t="shared" si="302"/>
        <v>0</v>
      </c>
    </row>
    <row r="496" spans="142:147" x14ac:dyDescent="0.25">
      <c r="EL496" s="12">
        <f t="shared" si="303"/>
        <v>6</v>
      </c>
      <c r="EM496" s="12">
        <f t="shared" si="304"/>
        <v>2</v>
      </c>
      <c r="EN496" s="12">
        <f t="shared" si="305"/>
        <v>2</v>
      </c>
      <c r="EO496">
        <f t="shared" si="300"/>
        <v>0</v>
      </c>
      <c r="EP496">
        <f t="shared" si="301"/>
        <v>2005</v>
      </c>
      <c r="EQ496">
        <f t="shared" si="302"/>
        <v>0</v>
      </c>
    </row>
    <row r="497" spans="142:147" x14ac:dyDescent="0.25">
      <c r="EL497" s="12">
        <f t="shared" si="303"/>
        <v>6</v>
      </c>
      <c r="EM497" s="12">
        <f t="shared" si="304"/>
        <v>2</v>
      </c>
      <c r="EN497" s="12">
        <f t="shared" si="305"/>
        <v>2</v>
      </c>
      <c r="EO497">
        <f t="shared" si="300"/>
        <v>0</v>
      </c>
      <c r="EP497">
        <f t="shared" si="301"/>
        <v>2005</v>
      </c>
      <c r="EQ497">
        <f t="shared" si="302"/>
        <v>0</v>
      </c>
    </row>
    <row r="498" spans="142:147" x14ac:dyDescent="0.25">
      <c r="EL498" s="12">
        <f t="shared" si="303"/>
        <v>8</v>
      </c>
      <c r="EM498" s="12">
        <f t="shared" si="304"/>
        <v>2</v>
      </c>
      <c r="EN498" s="12">
        <f t="shared" si="305"/>
        <v>2</v>
      </c>
      <c r="EO498">
        <f t="shared" si="300"/>
        <v>0</v>
      </c>
      <c r="EP498">
        <f t="shared" si="301"/>
        <v>2005</v>
      </c>
      <c r="EQ498">
        <f t="shared" si="302"/>
        <v>0</v>
      </c>
    </row>
    <row r="499" spans="142:147" x14ac:dyDescent="0.25">
      <c r="EL499" s="12">
        <f t="shared" si="303"/>
        <v>7</v>
      </c>
      <c r="EM499" s="12">
        <f t="shared" si="304"/>
        <v>2</v>
      </c>
      <c r="EN499" s="12">
        <f t="shared" si="305"/>
        <v>2</v>
      </c>
      <c r="EO499">
        <f t="shared" si="300"/>
        <v>0</v>
      </c>
      <c r="EP499">
        <f t="shared" si="301"/>
        <v>2005</v>
      </c>
      <c r="EQ499">
        <f t="shared" si="302"/>
        <v>0</v>
      </c>
    </row>
    <row r="500" spans="142:147" x14ac:dyDescent="0.25">
      <c r="EL500" s="12">
        <f t="shared" si="303"/>
        <v>6</v>
      </c>
      <c r="EM500" s="12">
        <f t="shared" si="304"/>
        <v>2</v>
      </c>
      <c r="EN500" s="12">
        <f t="shared" si="305"/>
        <v>2</v>
      </c>
      <c r="EO500">
        <f t="shared" si="300"/>
        <v>0</v>
      </c>
      <c r="EP500">
        <f t="shared" si="301"/>
        <v>2005</v>
      </c>
      <c r="EQ500">
        <f t="shared" si="302"/>
        <v>0</v>
      </c>
    </row>
    <row r="501" spans="142:147" x14ac:dyDescent="0.25">
      <c r="EL501" s="12">
        <f t="shared" si="303"/>
        <v>7</v>
      </c>
      <c r="EM501" s="12">
        <f t="shared" si="304"/>
        <v>2</v>
      </c>
      <c r="EN501" s="12">
        <f t="shared" si="305"/>
        <v>2</v>
      </c>
      <c r="EO501">
        <f t="shared" si="300"/>
        <v>0</v>
      </c>
      <c r="EP501">
        <f t="shared" si="301"/>
        <v>2005</v>
      </c>
      <c r="EQ501">
        <f t="shared" si="302"/>
        <v>0</v>
      </c>
    </row>
    <row r="502" spans="142:147" x14ac:dyDescent="0.25">
      <c r="EL502" s="12">
        <f t="shared" si="303"/>
        <v>8</v>
      </c>
      <c r="EM502" s="12">
        <f t="shared" si="304"/>
        <v>2</v>
      </c>
      <c r="EN502" s="12">
        <f t="shared" si="305"/>
        <v>2</v>
      </c>
      <c r="EO502">
        <f t="shared" si="300"/>
        <v>0</v>
      </c>
      <c r="EP502">
        <f t="shared" si="301"/>
        <v>2005</v>
      </c>
      <c r="EQ502">
        <f t="shared" si="302"/>
        <v>0</v>
      </c>
    </row>
    <row r="503" spans="142:147" x14ac:dyDescent="0.25">
      <c r="EL503" s="12">
        <f t="shared" si="303"/>
        <v>7</v>
      </c>
      <c r="EM503" s="12">
        <f t="shared" si="304"/>
        <v>2</v>
      </c>
      <c r="EN503" s="12">
        <f t="shared" si="305"/>
        <v>3</v>
      </c>
      <c r="EO503">
        <f t="shared" si="300"/>
        <v>0</v>
      </c>
      <c r="EP503">
        <f t="shared" si="301"/>
        <v>2005</v>
      </c>
      <c r="EQ503">
        <f t="shared" si="302"/>
        <v>0</v>
      </c>
    </row>
    <row r="504" spans="142:147" x14ac:dyDescent="0.25">
      <c r="EL504" s="12">
        <f t="shared" si="303"/>
        <v>7</v>
      </c>
      <c r="EM504" s="12">
        <f t="shared" si="304"/>
        <v>2</v>
      </c>
      <c r="EN504" s="12">
        <f t="shared" si="305"/>
        <v>2</v>
      </c>
      <c r="EO504">
        <f t="shared" si="300"/>
        <v>0</v>
      </c>
      <c r="EP504">
        <f t="shared" si="301"/>
        <v>2005</v>
      </c>
      <c r="EQ504">
        <f t="shared" si="302"/>
        <v>0</v>
      </c>
    </row>
    <row r="505" spans="142:147" x14ac:dyDescent="0.25">
      <c r="EL505" s="12">
        <f t="shared" si="303"/>
        <v>7</v>
      </c>
      <c r="EM505" s="12">
        <f t="shared" si="304"/>
        <v>2</v>
      </c>
      <c r="EN505" s="12">
        <f t="shared" si="305"/>
        <v>1</v>
      </c>
      <c r="EO505">
        <f t="shared" si="300"/>
        <v>0</v>
      </c>
      <c r="EP505">
        <f t="shared" si="301"/>
        <v>2005</v>
      </c>
      <c r="EQ505">
        <f t="shared" si="302"/>
        <v>0</v>
      </c>
    </row>
    <row r="506" spans="142:147" x14ac:dyDescent="0.25">
      <c r="EL506" s="12">
        <f t="shared" si="303"/>
        <v>6</v>
      </c>
      <c r="EM506" s="12">
        <f t="shared" si="304"/>
        <v>2</v>
      </c>
      <c r="EN506" s="12">
        <f t="shared" si="305"/>
        <v>2</v>
      </c>
      <c r="EO506">
        <f t="shared" si="300"/>
        <v>0</v>
      </c>
      <c r="EP506">
        <f t="shared" si="301"/>
        <v>2005</v>
      </c>
      <c r="EQ506">
        <f t="shared" si="302"/>
        <v>0</v>
      </c>
    </row>
    <row r="507" spans="142:147" x14ac:dyDescent="0.25">
      <c r="EL507" s="12">
        <f t="shared" si="303"/>
        <v>7</v>
      </c>
      <c r="EM507" s="12">
        <f t="shared" si="304"/>
        <v>2</v>
      </c>
      <c r="EN507" s="12">
        <f t="shared" si="305"/>
        <v>2</v>
      </c>
      <c r="EO507">
        <f t="shared" si="300"/>
        <v>0</v>
      </c>
      <c r="EP507">
        <f t="shared" si="301"/>
        <v>2005</v>
      </c>
      <c r="EQ507">
        <f t="shared" si="302"/>
        <v>0</v>
      </c>
    </row>
    <row r="508" spans="142:147" x14ac:dyDescent="0.25">
      <c r="EL508" s="12">
        <f t="shared" si="303"/>
        <v>6</v>
      </c>
      <c r="EM508" s="12">
        <f t="shared" si="304"/>
        <v>2</v>
      </c>
      <c r="EN508" s="12">
        <f t="shared" si="305"/>
        <v>2</v>
      </c>
      <c r="EO508">
        <f t="shared" si="300"/>
        <v>0</v>
      </c>
      <c r="EP508">
        <f t="shared" si="301"/>
        <v>2005</v>
      </c>
      <c r="EQ508">
        <f t="shared" si="302"/>
        <v>0</v>
      </c>
    </row>
    <row r="509" spans="142:147" x14ac:dyDescent="0.25">
      <c r="EL509" s="12">
        <f t="shared" si="303"/>
        <v>8</v>
      </c>
      <c r="EM509" s="12">
        <f t="shared" si="304"/>
        <v>2</v>
      </c>
      <c r="EN509" s="12">
        <f t="shared" si="305"/>
        <v>2</v>
      </c>
      <c r="EO509">
        <f t="shared" si="300"/>
        <v>0</v>
      </c>
      <c r="EP509">
        <f t="shared" si="301"/>
        <v>2005</v>
      </c>
      <c r="EQ509">
        <f t="shared" si="302"/>
        <v>0</v>
      </c>
    </row>
    <row r="510" spans="142:147" x14ac:dyDescent="0.25">
      <c r="EL510" s="12">
        <f t="shared" si="303"/>
        <v>6</v>
      </c>
      <c r="EM510" s="12">
        <f t="shared" si="304"/>
        <v>2</v>
      </c>
      <c r="EN510" s="12">
        <f t="shared" si="305"/>
        <v>2</v>
      </c>
      <c r="EO510">
        <f t="shared" si="300"/>
        <v>0</v>
      </c>
      <c r="EP510">
        <f t="shared" si="301"/>
        <v>2005</v>
      </c>
      <c r="EQ510">
        <f t="shared" si="302"/>
        <v>0</v>
      </c>
    </row>
    <row r="511" spans="142:147" x14ac:dyDescent="0.25">
      <c r="EL511" s="12">
        <f t="shared" si="303"/>
        <v>6</v>
      </c>
      <c r="EM511" s="12">
        <f t="shared" si="304"/>
        <v>2</v>
      </c>
      <c r="EN511" s="12">
        <f t="shared" si="305"/>
        <v>3</v>
      </c>
      <c r="EO511">
        <f t="shared" si="300"/>
        <v>0</v>
      </c>
      <c r="EP511">
        <f t="shared" si="301"/>
        <v>2005</v>
      </c>
      <c r="EQ511">
        <f t="shared" si="302"/>
        <v>0</v>
      </c>
    </row>
    <row r="512" spans="142:147" x14ac:dyDescent="0.25">
      <c r="EL512" s="12">
        <f t="shared" si="303"/>
        <v>6</v>
      </c>
      <c r="EM512" s="12">
        <f t="shared" si="304"/>
        <v>2</v>
      </c>
      <c r="EN512" s="12">
        <f t="shared" si="305"/>
        <v>2</v>
      </c>
      <c r="EO512">
        <f t="shared" si="300"/>
        <v>0</v>
      </c>
      <c r="EP512">
        <f t="shared" si="301"/>
        <v>2005</v>
      </c>
      <c r="EQ512">
        <f t="shared" si="302"/>
        <v>0</v>
      </c>
    </row>
    <row r="513" spans="142:147" x14ac:dyDescent="0.25">
      <c r="EL513" s="12">
        <f t="shared" si="303"/>
        <v>7</v>
      </c>
      <c r="EM513" s="12">
        <f t="shared" si="304"/>
        <v>2</v>
      </c>
      <c r="EN513" s="12">
        <f t="shared" si="305"/>
        <v>2</v>
      </c>
      <c r="EO513">
        <f t="shared" si="300"/>
        <v>0</v>
      </c>
      <c r="EP513">
        <f t="shared" si="301"/>
        <v>2005</v>
      </c>
      <c r="EQ513">
        <f t="shared" si="302"/>
        <v>0</v>
      </c>
    </row>
    <row r="514" spans="142:147" x14ac:dyDescent="0.25">
      <c r="EL514" s="12">
        <f t="shared" si="303"/>
        <v>6</v>
      </c>
      <c r="EM514" s="12">
        <f t="shared" si="304"/>
        <v>2</v>
      </c>
      <c r="EN514" s="12">
        <f t="shared" si="305"/>
        <v>2</v>
      </c>
      <c r="EO514">
        <f t="shared" si="300"/>
        <v>0</v>
      </c>
      <c r="EP514">
        <f t="shared" si="301"/>
        <v>2005</v>
      </c>
      <c r="EQ514">
        <f t="shared" si="302"/>
        <v>0</v>
      </c>
    </row>
    <row r="515" spans="142:147" x14ac:dyDescent="0.25">
      <c r="EL515" s="12">
        <f t="shared" si="303"/>
        <v>7</v>
      </c>
      <c r="EM515" s="12">
        <f t="shared" si="304"/>
        <v>2</v>
      </c>
      <c r="EN515" s="12">
        <f t="shared" si="305"/>
        <v>2</v>
      </c>
      <c r="EO515">
        <f t="shared" si="300"/>
        <v>0</v>
      </c>
      <c r="EP515">
        <f t="shared" si="301"/>
        <v>2005</v>
      </c>
      <c r="EQ515">
        <f t="shared" si="302"/>
        <v>0</v>
      </c>
    </row>
    <row r="516" spans="142:147" x14ac:dyDescent="0.25">
      <c r="EL516" s="12">
        <f t="shared" si="303"/>
        <v>7</v>
      </c>
      <c r="EM516" s="12">
        <f t="shared" si="304"/>
        <v>2</v>
      </c>
      <c r="EN516" s="12">
        <f t="shared" si="305"/>
        <v>2</v>
      </c>
      <c r="EO516">
        <f t="shared" si="300"/>
        <v>0</v>
      </c>
      <c r="EP516">
        <f t="shared" si="301"/>
        <v>2005</v>
      </c>
      <c r="EQ516">
        <f t="shared" si="302"/>
        <v>0</v>
      </c>
    </row>
    <row r="517" spans="142:147" x14ac:dyDescent="0.25">
      <c r="EL517" s="12">
        <f t="shared" si="303"/>
        <v>7</v>
      </c>
      <c r="EM517" s="12">
        <f t="shared" si="304"/>
        <v>2</v>
      </c>
      <c r="EN517" s="12">
        <f t="shared" si="305"/>
        <v>2</v>
      </c>
      <c r="EO517">
        <f t="shared" si="300"/>
        <v>0</v>
      </c>
      <c r="EP517">
        <f t="shared" si="301"/>
        <v>2005</v>
      </c>
      <c r="EQ517">
        <f t="shared" si="302"/>
        <v>0</v>
      </c>
    </row>
    <row r="518" spans="142:147" x14ac:dyDescent="0.25">
      <c r="EL518" s="12">
        <f t="shared" si="303"/>
        <v>7</v>
      </c>
      <c r="EM518" s="12">
        <f t="shared" si="304"/>
        <v>2</v>
      </c>
      <c r="EN518" s="12">
        <f t="shared" si="305"/>
        <v>2</v>
      </c>
      <c r="EO518">
        <f t="shared" ref="EO518:EO525" si="306">DC98</f>
        <v>0</v>
      </c>
      <c r="EP518">
        <f t="shared" ref="EP518:EP525" si="307">DD98</f>
        <v>2005</v>
      </c>
      <c r="EQ518">
        <f t="shared" ref="EQ518:EQ525" si="308">DE98</f>
        <v>0</v>
      </c>
    </row>
    <row r="519" spans="142:147" x14ac:dyDescent="0.25">
      <c r="EL519" s="12">
        <f t="shared" si="303"/>
        <v>7</v>
      </c>
      <c r="EM519" s="12">
        <f t="shared" si="304"/>
        <v>2</v>
      </c>
      <c r="EN519" s="12">
        <f t="shared" si="305"/>
        <v>2</v>
      </c>
      <c r="EO519">
        <f t="shared" si="306"/>
        <v>0</v>
      </c>
      <c r="EP519">
        <f t="shared" si="307"/>
        <v>2005</v>
      </c>
      <c r="EQ519">
        <f t="shared" si="308"/>
        <v>0</v>
      </c>
    </row>
    <row r="520" spans="142:147" x14ac:dyDescent="0.25">
      <c r="EL520" s="12">
        <f t="shared" si="303"/>
        <v>7</v>
      </c>
      <c r="EM520" s="12">
        <f t="shared" si="304"/>
        <v>2</v>
      </c>
      <c r="EN520" s="12">
        <f t="shared" si="305"/>
        <v>3</v>
      </c>
      <c r="EO520">
        <f t="shared" si="306"/>
        <v>0</v>
      </c>
      <c r="EP520">
        <f t="shared" si="307"/>
        <v>2005</v>
      </c>
      <c r="EQ520">
        <f t="shared" si="308"/>
        <v>0</v>
      </c>
    </row>
    <row r="521" spans="142:147" x14ac:dyDescent="0.25">
      <c r="EL521" s="12">
        <f t="shared" si="303"/>
        <v>6</v>
      </c>
      <c r="EM521" s="12">
        <f t="shared" si="304"/>
        <v>2</v>
      </c>
      <c r="EN521" s="12">
        <f t="shared" si="305"/>
        <v>3</v>
      </c>
      <c r="EO521">
        <f t="shared" si="306"/>
        <v>0</v>
      </c>
      <c r="EP521">
        <f t="shared" si="307"/>
        <v>2005</v>
      </c>
      <c r="EQ521">
        <f t="shared" si="308"/>
        <v>0</v>
      </c>
    </row>
    <row r="522" spans="142:147" x14ac:dyDescent="0.25">
      <c r="EL522" s="12">
        <f t="shared" si="303"/>
        <v>8</v>
      </c>
      <c r="EM522" s="12">
        <f t="shared" si="304"/>
        <v>2</v>
      </c>
      <c r="EN522" s="12">
        <f t="shared" si="305"/>
        <v>2</v>
      </c>
      <c r="EO522">
        <f t="shared" si="306"/>
        <v>0</v>
      </c>
      <c r="EP522">
        <f t="shared" si="307"/>
        <v>2005</v>
      </c>
      <c r="EQ522">
        <f t="shared" si="308"/>
        <v>0</v>
      </c>
    </row>
    <row r="523" spans="142:147" x14ac:dyDescent="0.25">
      <c r="EL523" s="12">
        <f t="shared" si="303"/>
        <v>7</v>
      </c>
      <c r="EM523" s="12">
        <f t="shared" si="304"/>
        <v>2</v>
      </c>
      <c r="EN523" s="12">
        <f t="shared" si="305"/>
        <v>2</v>
      </c>
      <c r="EO523">
        <f t="shared" si="306"/>
        <v>0</v>
      </c>
      <c r="EP523">
        <f t="shared" si="307"/>
        <v>2005</v>
      </c>
      <c r="EQ523">
        <f t="shared" si="308"/>
        <v>0</v>
      </c>
    </row>
    <row r="524" spans="142:147" x14ac:dyDescent="0.25">
      <c r="EL524" s="12">
        <f>EF104</f>
        <v>8</v>
      </c>
      <c r="EM524" s="12">
        <f t="shared" si="304"/>
        <v>2</v>
      </c>
      <c r="EN524" s="12">
        <f t="shared" si="305"/>
        <v>3</v>
      </c>
      <c r="EO524">
        <f t="shared" si="306"/>
        <v>0</v>
      </c>
      <c r="EP524">
        <f t="shared" si="307"/>
        <v>2005</v>
      </c>
      <c r="EQ524">
        <f t="shared" si="308"/>
        <v>0</v>
      </c>
    </row>
    <row r="525" spans="142:147" x14ac:dyDescent="0.25">
      <c r="EL525" s="12">
        <f t="shared" ref="EL525" si="309">EF105</f>
        <v>8</v>
      </c>
      <c r="EM525" s="12">
        <f t="shared" si="304"/>
        <v>2</v>
      </c>
      <c r="EN525" s="12">
        <f t="shared" si="305"/>
        <v>2</v>
      </c>
      <c r="EO525">
        <f t="shared" si="306"/>
        <v>0</v>
      </c>
      <c r="EP525">
        <f t="shared" si="307"/>
        <v>2005</v>
      </c>
      <c r="EQ525">
        <f t="shared" si="308"/>
        <v>0</v>
      </c>
    </row>
    <row r="526" spans="142:147" x14ac:dyDescent="0.25">
      <c r="EL526" s="12"/>
      <c r="EM526" s="12"/>
      <c r="EN526" s="12"/>
    </row>
    <row r="527" spans="142:147" x14ac:dyDescent="0.25">
      <c r="EL527" s="12">
        <f>EF2</f>
        <v>2</v>
      </c>
      <c r="EM527" s="12">
        <f t="shared" ref="EM527:EN527" si="310">EG2</f>
        <v>1</v>
      </c>
      <c r="EN527" s="12">
        <f t="shared" si="310"/>
        <v>2</v>
      </c>
      <c r="EO527">
        <f t="shared" ref="EO527:EO558" si="311">DF2</f>
        <v>0</v>
      </c>
      <c r="EP527">
        <f t="shared" ref="EP527:EP558" si="312">DG2</f>
        <v>2006</v>
      </c>
      <c r="EQ527">
        <f t="shared" ref="EQ527:EQ558" si="313">DH2</f>
        <v>0</v>
      </c>
    </row>
    <row r="528" spans="142:147" x14ac:dyDescent="0.25">
      <c r="EL528" s="12">
        <f t="shared" ref="EL528:EL591" si="314">EF3</f>
        <v>2</v>
      </c>
      <c r="EM528" s="12">
        <f t="shared" ref="EM528:EM591" si="315">EG3</f>
        <v>1</v>
      </c>
      <c r="EN528" s="12">
        <f t="shared" ref="EN528:EN591" si="316">EH3</f>
        <v>2</v>
      </c>
      <c r="EO528">
        <f t="shared" si="311"/>
        <v>0</v>
      </c>
      <c r="EP528">
        <f t="shared" si="312"/>
        <v>2006</v>
      </c>
      <c r="EQ528">
        <f t="shared" si="313"/>
        <v>0</v>
      </c>
    </row>
    <row r="529" spans="142:147" x14ac:dyDescent="0.25">
      <c r="EL529" s="12">
        <f t="shared" si="314"/>
        <v>3</v>
      </c>
      <c r="EM529" s="12">
        <f t="shared" si="315"/>
        <v>1</v>
      </c>
      <c r="EN529" s="12">
        <f t="shared" si="316"/>
        <v>2</v>
      </c>
      <c r="EO529">
        <f t="shared" si="311"/>
        <v>0</v>
      </c>
      <c r="EP529">
        <f t="shared" si="312"/>
        <v>2006</v>
      </c>
      <c r="EQ529">
        <f t="shared" si="313"/>
        <v>0</v>
      </c>
    </row>
    <row r="530" spans="142:147" x14ac:dyDescent="0.25">
      <c r="EL530" s="12">
        <f t="shared" si="314"/>
        <v>3</v>
      </c>
      <c r="EM530" s="12">
        <f t="shared" si="315"/>
        <v>1</v>
      </c>
      <c r="EN530" s="12">
        <f t="shared" si="316"/>
        <v>2</v>
      </c>
      <c r="EO530">
        <f t="shared" si="311"/>
        <v>0</v>
      </c>
      <c r="EP530">
        <f t="shared" si="312"/>
        <v>2006</v>
      </c>
      <c r="EQ530">
        <f t="shared" si="313"/>
        <v>0</v>
      </c>
    </row>
    <row r="531" spans="142:147" x14ac:dyDescent="0.25">
      <c r="EL531" s="12">
        <f t="shared" si="314"/>
        <v>3</v>
      </c>
      <c r="EM531" s="12">
        <f t="shared" si="315"/>
        <v>1</v>
      </c>
      <c r="EN531" s="12">
        <f t="shared" si="316"/>
        <v>1</v>
      </c>
      <c r="EO531">
        <f t="shared" si="311"/>
        <v>0</v>
      </c>
      <c r="EP531">
        <f t="shared" si="312"/>
        <v>2006</v>
      </c>
      <c r="EQ531">
        <f t="shared" si="313"/>
        <v>0</v>
      </c>
    </row>
    <row r="532" spans="142:147" x14ac:dyDescent="0.25">
      <c r="EL532" s="12">
        <f t="shared" si="314"/>
        <v>3</v>
      </c>
      <c r="EM532" s="12">
        <f t="shared" si="315"/>
        <v>1</v>
      </c>
      <c r="EN532" s="12">
        <f t="shared" si="316"/>
        <v>2</v>
      </c>
      <c r="EO532">
        <f t="shared" si="311"/>
        <v>0</v>
      </c>
      <c r="EP532">
        <f t="shared" si="312"/>
        <v>2006</v>
      </c>
      <c r="EQ532">
        <f t="shared" si="313"/>
        <v>0</v>
      </c>
    </row>
    <row r="533" spans="142:147" x14ac:dyDescent="0.25">
      <c r="EL533" s="12">
        <f t="shared" si="314"/>
        <v>3</v>
      </c>
      <c r="EM533" s="12">
        <f t="shared" si="315"/>
        <v>1</v>
      </c>
      <c r="EN533" s="12">
        <f t="shared" si="316"/>
        <v>1</v>
      </c>
      <c r="EO533">
        <f t="shared" si="311"/>
        <v>0</v>
      </c>
      <c r="EP533">
        <f t="shared" si="312"/>
        <v>2006</v>
      </c>
      <c r="EQ533">
        <f t="shared" si="313"/>
        <v>0</v>
      </c>
    </row>
    <row r="534" spans="142:147" x14ac:dyDescent="0.25">
      <c r="EL534" s="12">
        <f t="shared" si="314"/>
        <v>3</v>
      </c>
      <c r="EM534" s="12">
        <f t="shared" si="315"/>
        <v>1</v>
      </c>
      <c r="EN534" s="12">
        <f t="shared" si="316"/>
        <v>2</v>
      </c>
      <c r="EO534">
        <f t="shared" si="311"/>
        <v>0</v>
      </c>
      <c r="EP534">
        <f t="shared" si="312"/>
        <v>2006</v>
      </c>
      <c r="EQ534">
        <f t="shared" si="313"/>
        <v>0</v>
      </c>
    </row>
    <row r="535" spans="142:147" x14ac:dyDescent="0.25">
      <c r="EL535" s="12">
        <f t="shared" si="314"/>
        <v>4</v>
      </c>
      <c r="EM535" s="12">
        <f t="shared" si="315"/>
        <v>1</v>
      </c>
      <c r="EN535" s="12">
        <f t="shared" si="316"/>
        <v>2</v>
      </c>
      <c r="EO535">
        <f t="shared" si="311"/>
        <v>0</v>
      </c>
      <c r="EP535">
        <f t="shared" si="312"/>
        <v>2006</v>
      </c>
      <c r="EQ535">
        <f t="shared" si="313"/>
        <v>0</v>
      </c>
    </row>
    <row r="536" spans="142:147" x14ac:dyDescent="0.25">
      <c r="EL536" s="12">
        <f t="shared" si="314"/>
        <v>4</v>
      </c>
      <c r="EM536" s="12">
        <f t="shared" si="315"/>
        <v>1</v>
      </c>
      <c r="EN536" s="12">
        <f t="shared" si="316"/>
        <v>2</v>
      </c>
      <c r="EO536">
        <f t="shared" si="311"/>
        <v>0</v>
      </c>
      <c r="EP536">
        <f t="shared" si="312"/>
        <v>2006</v>
      </c>
      <c r="EQ536">
        <f t="shared" si="313"/>
        <v>0</v>
      </c>
    </row>
    <row r="537" spans="142:147" x14ac:dyDescent="0.25">
      <c r="EL537" s="12">
        <f t="shared" si="314"/>
        <v>4</v>
      </c>
      <c r="EM537" s="12">
        <f t="shared" si="315"/>
        <v>1</v>
      </c>
      <c r="EN537" s="12">
        <f t="shared" si="316"/>
        <v>3</v>
      </c>
      <c r="EO537">
        <f t="shared" si="311"/>
        <v>0</v>
      </c>
      <c r="EP537">
        <f t="shared" si="312"/>
        <v>2006</v>
      </c>
      <c r="EQ537">
        <f t="shared" si="313"/>
        <v>0</v>
      </c>
    </row>
    <row r="538" spans="142:147" x14ac:dyDescent="0.25">
      <c r="EL538" s="12">
        <f t="shared" si="314"/>
        <v>4</v>
      </c>
      <c r="EM538" s="12">
        <f t="shared" si="315"/>
        <v>1</v>
      </c>
      <c r="EN538" s="12">
        <f t="shared" si="316"/>
        <v>2</v>
      </c>
      <c r="EO538">
        <f t="shared" si="311"/>
        <v>0</v>
      </c>
      <c r="EP538">
        <f t="shared" si="312"/>
        <v>2006</v>
      </c>
      <c r="EQ538">
        <f t="shared" si="313"/>
        <v>0</v>
      </c>
    </row>
    <row r="539" spans="142:147" x14ac:dyDescent="0.25">
      <c r="EL539" s="12">
        <f t="shared" si="314"/>
        <v>4</v>
      </c>
      <c r="EM539" s="12">
        <f t="shared" si="315"/>
        <v>1</v>
      </c>
      <c r="EN539" s="12">
        <f t="shared" si="316"/>
        <v>2</v>
      </c>
      <c r="EO539">
        <f t="shared" si="311"/>
        <v>0</v>
      </c>
      <c r="EP539">
        <f t="shared" si="312"/>
        <v>2006</v>
      </c>
      <c r="EQ539">
        <f t="shared" si="313"/>
        <v>0</v>
      </c>
    </row>
    <row r="540" spans="142:147" x14ac:dyDescent="0.25">
      <c r="EL540" s="12">
        <f t="shared" si="314"/>
        <v>3</v>
      </c>
      <c r="EM540" s="12">
        <f t="shared" si="315"/>
        <v>1</v>
      </c>
      <c r="EN540" s="12">
        <f t="shared" si="316"/>
        <v>2</v>
      </c>
      <c r="EO540">
        <f t="shared" si="311"/>
        <v>0</v>
      </c>
      <c r="EP540">
        <f t="shared" si="312"/>
        <v>2006</v>
      </c>
      <c r="EQ540">
        <f t="shared" si="313"/>
        <v>0</v>
      </c>
    </row>
    <row r="541" spans="142:147" x14ac:dyDescent="0.25">
      <c r="EL541" s="12">
        <f t="shared" si="314"/>
        <v>3</v>
      </c>
      <c r="EM541" s="12">
        <f t="shared" si="315"/>
        <v>1</v>
      </c>
      <c r="EN541" s="12">
        <f t="shared" si="316"/>
        <v>1</v>
      </c>
      <c r="EO541">
        <f t="shared" si="311"/>
        <v>0</v>
      </c>
      <c r="EP541">
        <f t="shared" si="312"/>
        <v>2006</v>
      </c>
      <c r="EQ541">
        <f t="shared" si="313"/>
        <v>0</v>
      </c>
    </row>
    <row r="542" spans="142:147" x14ac:dyDescent="0.25">
      <c r="EL542" s="12">
        <f t="shared" si="314"/>
        <v>3</v>
      </c>
      <c r="EM542" s="12">
        <f t="shared" si="315"/>
        <v>1</v>
      </c>
      <c r="EN542" s="12">
        <f t="shared" si="316"/>
        <v>2</v>
      </c>
      <c r="EO542">
        <f t="shared" si="311"/>
        <v>0</v>
      </c>
      <c r="EP542">
        <f t="shared" si="312"/>
        <v>2006</v>
      </c>
      <c r="EQ542">
        <f t="shared" si="313"/>
        <v>0</v>
      </c>
    </row>
    <row r="543" spans="142:147" x14ac:dyDescent="0.25">
      <c r="EL543" s="12">
        <f t="shared" si="314"/>
        <v>3</v>
      </c>
      <c r="EM543" s="12">
        <f t="shared" si="315"/>
        <v>1</v>
      </c>
      <c r="EN543" s="12">
        <f t="shared" si="316"/>
        <v>1</v>
      </c>
      <c r="EO543">
        <f t="shared" si="311"/>
        <v>0</v>
      </c>
      <c r="EP543">
        <f t="shared" si="312"/>
        <v>2006</v>
      </c>
      <c r="EQ543">
        <f t="shared" si="313"/>
        <v>0</v>
      </c>
    </row>
    <row r="544" spans="142:147" x14ac:dyDescent="0.25">
      <c r="EL544" s="12">
        <f t="shared" si="314"/>
        <v>4</v>
      </c>
      <c r="EM544" s="12">
        <f t="shared" si="315"/>
        <v>1</v>
      </c>
      <c r="EN544" s="12">
        <f t="shared" si="316"/>
        <v>2</v>
      </c>
      <c r="EO544">
        <f t="shared" si="311"/>
        <v>0</v>
      </c>
      <c r="EP544">
        <f t="shared" si="312"/>
        <v>2006</v>
      </c>
      <c r="EQ544">
        <f t="shared" si="313"/>
        <v>0</v>
      </c>
    </row>
    <row r="545" spans="142:147" x14ac:dyDescent="0.25">
      <c r="EL545" s="12">
        <f t="shared" si="314"/>
        <v>4</v>
      </c>
      <c r="EM545" s="12">
        <f t="shared" si="315"/>
        <v>1</v>
      </c>
      <c r="EN545" s="12">
        <f t="shared" si="316"/>
        <v>1</v>
      </c>
      <c r="EO545">
        <f t="shared" si="311"/>
        <v>0.1685393258426966</v>
      </c>
      <c r="EP545">
        <f t="shared" si="312"/>
        <v>2006</v>
      </c>
      <c r="EQ545">
        <f t="shared" si="313"/>
        <v>4</v>
      </c>
    </row>
    <row r="546" spans="142:147" x14ac:dyDescent="0.25">
      <c r="EL546" s="12">
        <f t="shared" si="314"/>
        <v>7</v>
      </c>
      <c r="EM546" s="12">
        <f t="shared" si="315"/>
        <v>1</v>
      </c>
      <c r="EN546" s="12">
        <f t="shared" si="316"/>
        <v>2</v>
      </c>
      <c r="EO546">
        <f t="shared" si="311"/>
        <v>0</v>
      </c>
      <c r="EP546">
        <f t="shared" si="312"/>
        <v>2006</v>
      </c>
      <c r="EQ546">
        <f t="shared" si="313"/>
        <v>0</v>
      </c>
    </row>
    <row r="547" spans="142:147" x14ac:dyDescent="0.25">
      <c r="EL547" s="12">
        <f t="shared" si="314"/>
        <v>9</v>
      </c>
      <c r="EM547" s="12">
        <f t="shared" si="315"/>
        <v>1</v>
      </c>
      <c r="EN547" s="12">
        <f t="shared" si="316"/>
        <v>3</v>
      </c>
      <c r="EO547">
        <f t="shared" si="311"/>
        <v>0</v>
      </c>
      <c r="EP547">
        <f t="shared" si="312"/>
        <v>2006</v>
      </c>
      <c r="EQ547">
        <f t="shared" si="313"/>
        <v>0</v>
      </c>
    </row>
    <row r="548" spans="142:147" x14ac:dyDescent="0.25">
      <c r="EL548" s="12">
        <f t="shared" si="314"/>
        <v>5</v>
      </c>
      <c r="EM548" s="12">
        <f t="shared" si="315"/>
        <v>1</v>
      </c>
      <c r="EN548" s="12">
        <f t="shared" si="316"/>
        <v>2</v>
      </c>
      <c r="EO548">
        <f t="shared" si="311"/>
        <v>0</v>
      </c>
      <c r="EP548">
        <f t="shared" si="312"/>
        <v>2006</v>
      </c>
      <c r="EQ548">
        <f t="shared" si="313"/>
        <v>0</v>
      </c>
    </row>
    <row r="549" spans="142:147" x14ac:dyDescent="0.25">
      <c r="EL549" s="12">
        <f t="shared" si="314"/>
        <v>5</v>
      </c>
      <c r="EM549" s="12">
        <f t="shared" si="315"/>
        <v>1</v>
      </c>
      <c r="EN549" s="12">
        <f t="shared" si="316"/>
        <v>2</v>
      </c>
      <c r="EO549">
        <f t="shared" si="311"/>
        <v>0</v>
      </c>
      <c r="EP549">
        <f t="shared" si="312"/>
        <v>2006</v>
      </c>
      <c r="EQ549">
        <f t="shared" si="313"/>
        <v>0</v>
      </c>
    </row>
    <row r="550" spans="142:147" x14ac:dyDescent="0.25">
      <c r="EL550" s="12">
        <f t="shared" si="314"/>
        <v>6</v>
      </c>
      <c r="EM550" s="12">
        <f t="shared" si="315"/>
        <v>1</v>
      </c>
      <c r="EN550" s="12">
        <f t="shared" si="316"/>
        <v>2</v>
      </c>
      <c r="EO550">
        <f t="shared" si="311"/>
        <v>0</v>
      </c>
      <c r="EP550">
        <f t="shared" si="312"/>
        <v>2006</v>
      </c>
      <c r="EQ550">
        <f t="shared" si="313"/>
        <v>0</v>
      </c>
    </row>
    <row r="551" spans="142:147" x14ac:dyDescent="0.25">
      <c r="EL551" s="12">
        <f t="shared" si="314"/>
        <v>5</v>
      </c>
      <c r="EM551" s="12">
        <f t="shared" si="315"/>
        <v>1</v>
      </c>
      <c r="EN551" s="12">
        <f t="shared" si="316"/>
        <v>2</v>
      </c>
      <c r="EO551">
        <f t="shared" si="311"/>
        <v>0</v>
      </c>
      <c r="EP551">
        <f t="shared" si="312"/>
        <v>2006</v>
      </c>
      <c r="EQ551">
        <f t="shared" si="313"/>
        <v>0</v>
      </c>
    </row>
    <row r="552" spans="142:147" x14ac:dyDescent="0.25">
      <c r="EL552" s="12">
        <f t="shared" si="314"/>
        <v>8</v>
      </c>
      <c r="EM552" s="12">
        <f t="shared" si="315"/>
        <v>1</v>
      </c>
      <c r="EN552" s="12">
        <f t="shared" si="316"/>
        <v>1</v>
      </c>
      <c r="EO552">
        <f t="shared" si="311"/>
        <v>0</v>
      </c>
      <c r="EP552">
        <f t="shared" si="312"/>
        <v>2006</v>
      </c>
      <c r="EQ552">
        <f t="shared" si="313"/>
        <v>0</v>
      </c>
    </row>
    <row r="553" spans="142:147" x14ac:dyDescent="0.25">
      <c r="EL553" s="12">
        <f t="shared" si="314"/>
        <v>6</v>
      </c>
      <c r="EM553" s="12">
        <f t="shared" si="315"/>
        <v>1</v>
      </c>
      <c r="EN553" s="12">
        <f t="shared" si="316"/>
        <v>1</v>
      </c>
      <c r="EO553">
        <f t="shared" si="311"/>
        <v>0</v>
      </c>
      <c r="EP553">
        <f t="shared" si="312"/>
        <v>2006</v>
      </c>
      <c r="EQ553">
        <f t="shared" si="313"/>
        <v>0</v>
      </c>
    </row>
    <row r="554" spans="142:147" x14ac:dyDescent="0.25">
      <c r="EL554" s="12">
        <f t="shared" si="314"/>
        <v>5</v>
      </c>
      <c r="EM554" s="12">
        <f t="shared" si="315"/>
        <v>1</v>
      </c>
      <c r="EN554" s="12">
        <f t="shared" si="316"/>
        <v>1</v>
      </c>
      <c r="EO554">
        <f t="shared" si="311"/>
        <v>0</v>
      </c>
      <c r="EP554">
        <f t="shared" si="312"/>
        <v>2006</v>
      </c>
      <c r="EQ554">
        <f t="shared" si="313"/>
        <v>0</v>
      </c>
    </row>
    <row r="555" spans="142:147" x14ac:dyDescent="0.25">
      <c r="EL555" s="12">
        <f t="shared" si="314"/>
        <v>8</v>
      </c>
      <c r="EM555" s="12">
        <f t="shared" si="315"/>
        <v>1</v>
      </c>
      <c r="EN555" s="12">
        <f t="shared" si="316"/>
        <v>2</v>
      </c>
      <c r="EO555">
        <f t="shared" si="311"/>
        <v>0</v>
      </c>
      <c r="EP555">
        <f t="shared" si="312"/>
        <v>2006</v>
      </c>
      <c r="EQ555">
        <f t="shared" si="313"/>
        <v>0</v>
      </c>
    </row>
    <row r="556" spans="142:147" x14ac:dyDescent="0.25">
      <c r="EL556" s="12">
        <f t="shared" si="314"/>
        <v>6</v>
      </c>
      <c r="EM556" s="12">
        <f t="shared" si="315"/>
        <v>1</v>
      </c>
      <c r="EN556" s="12">
        <f t="shared" si="316"/>
        <v>3</v>
      </c>
      <c r="EO556">
        <f t="shared" si="311"/>
        <v>0</v>
      </c>
      <c r="EP556">
        <f t="shared" si="312"/>
        <v>2006</v>
      </c>
      <c r="EQ556">
        <f t="shared" si="313"/>
        <v>0</v>
      </c>
    </row>
    <row r="557" spans="142:147" x14ac:dyDescent="0.25">
      <c r="EL557" s="12">
        <f t="shared" si="314"/>
        <v>6</v>
      </c>
      <c r="EM557" s="12">
        <f t="shared" si="315"/>
        <v>1</v>
      </c>
      <c r="EN557" s="12">
        <f t="shared" si="316"/>
        <v>1</v>
      </c>
      <c r="EO557">
        <f t="shared" si="311"/>
        <v>0.16037735849056617</v>
      </c>
      <c r="EP557">
        <f t="shared" si="312"/>
        <v>2006</v>
      </c>
      <c r="EQ557">
        <f t="shared" si="313"/>
        <v>5</v>
      </c>
    </row>
    <row r="558" spans="142:147" x14ac:dyDescent="0.25">
      <c r="EL558" s="12">
        <f t="shared" si="314"/>
        <v>6</v>
      </c>
      <c r="EM558" s="12">
        <f t="shared" si="315"/>
        <v>1</v>
      </c>
      <c r="EN558" s="12">
        <f t="shared" si="316"/>
        <v>1</v>
      </c>
      <c r="EO558">
        <f t="shared" si="311"/>
        <v>0</v>
      </c>
      <c r="EP558">
        <f t="shared" si="312"/>
        <v>2006</v>
      </c>
      <c r="EQ558">
        <f t="shared" si="313"/>
        <v>0</v>
      </c>
    </row>
    <row r="559" spans="142:147" x14ac:dyDescent="0.25">
      <c r="EL559" s="12">
        <f t="shared" si="314"/>
        <v>6</v>
      </c>
      <c r="EM559" s="12">
        <f t="shared" si="315"/>
        <v>1</v>
      </c>
      <c r="EN559" s="12">
        <f t="shared" si="316"/>
        <v>1</v>
      </c>
      <c r="EO559">
        <f t="shared" ref="EO559:EO590" si="317">DF34</f>
        <v>0</v>
      </c>
      <c r="EP559">
        <f t="shared" ref="EP559:EP590" si="318">DG34</f>
        <v>2006</v>
      </c>
      <c r="EQ559">
        <f t="shared" ref="EQ559:EQ590" si="319">DH34</f>
        <v>0</v>
      </c>
    </row>
    <row r="560" spans="142:147" x14ac:dyDescent="0.25">
      <c r="EL560" s="12">
        <f t="shared" si="314"/>
        <v>8</v>
      </c>
      <c r="EM560" s="12">
        <f t="shared" si="315"/>
        <v>1</v>
      </c>
      <c r="EN560" s="12">
        <f t="shared" si="316"/>
        <v>2</v>
      </c>
      <c r="EO560">
        <f t="shared" si="317"/>
        <v>0</v>
      </c>
      <c r="EP560">
        <f t="shared" si="318"/>
        <v>2006</v>
      </c>
      <c r="EQ560">
        <f t="shared" si="319"/>
        <v>0</v>
      </c>
    </row>
    <row r="561" spans="142:147" x14ac:dyDescent="0.25">
      <c r="EL561" s="12">
        <f t="shared" si="314"/>
        <v>7</v>
      </c>
      <c r="EM561" s="12">
        <f t="shared" si="315"/>
        <v>1</v>
      </c>
      <c r="EN561" s="12">
        <f t="shared" si="316"/>
        <v>3</v>
      </c>
      <c r="EO561">
        <f t="shared" si="317"/>
        <v>0</v>
      </c>
      <c r="EP561">
        <f t="shared" si="318"/>
        <v>2006</v>
      </c>
      <c r="EQ561">
        <f t="shared" si="319"/>
        <v>0</v>
      </c>
    </row>
    <row r="562" spans="142:147" x14ac:dyDescent="0.25">
      <c r="EL562" s="12">
        <f t="shared" si="314"/>
        <v>7</v>
      </c>
      <c r="EM562" s="12">
        <f t="shared" si="315"/>
        <v>1</v>
      </c>
      <c r="EN562" s="12">
        <f t="shared" si="316"/>
        <v>2</v>
      </c>
      <c r="EO562">
        <f t="shared" si="317"/>
        <v>0</v>
      </c>
      <c r="EP562">
        <f t="shared" si="318"/>
        <v>2006</v>
      </c>
      <c r="EQ562">
        <f t="shared" si="319"/>
        <v>0</v>
      </c>
    </row>
    <row r="563" spans="142:147" x14ac:dyDescent="0.25">
      <c r="EL563" s="12">
        <f t="shared" si="314"/>
        <v>8</v>
      </c>
      <c r="EM563" s="12">
        <f t="shared" si="315"/>
        <v>1</v>
      </c>
      <c r="EN563" s="12">
        <f t="shared" si="316"/>
        <v>1</v>
      </c>
      <c r="EO563">
        <f t="shared" si="317"/>
        <v>0</v>
      </c>
      <c r="EP563">
        <f t="shared" si="318"/>
        <v>2006</v>
      </c>
      <c r="EQ563">
        <f t="shared" si="319"/>
        <v>0</v>
      </c>
    </row>
    <row r="564" spans="142:147" x14ac:dyDescent="0.25">
      <c r="EL564" s="12">
        <f t="shared" si="314"/>
        <v>8</v>
      </c>
      <c r="EM564" s="12">
        <f t="shared" si="315"/>
        <v>1</v>
      </c>
      <c r="EN564" s="12">
        <f t="shared" si="316"/>
        <v>1</v>
      </c>
      <c r="EO564">
        <f t="shared" si="317"/>
        <v>0</v>
      </c>
      <c r="EP564">
        <f t="shared" si="318"/>
        <v>2006</v>
      </c>
      <c r="EQ564">
        <f t="shared" si="319"/>
        <v>0</v>
      </c>
    </row>
    <row r="565" spans="142:147" x14ac:dyDescent="0.25">
      <c r="EL565" s="12">
        <f t="shared" si="314"/>
        <v>7</v>
      </c>
      <c r="EM565" s="12">
        <f t="shared" si="315"/>
        <v>1</v>
      </c>
      <c r="EN565" s="12">
        <f t="shared" si="316"/>
        <v>2</v>
      </c>
      <c r="EO565">
        <f t="shared" si="317"/>
        <v>0</v>
      </c>
      <c r="EP565">
        <f t="shared" si="318"/>
        <v>2006</v>
      </c>
      <c r="EQ565">
        <f t="shared" si="319"/>
        <v>0</v>
      </c>
    </row>
    <row r="566" spans="142:147" x14ac:dyDescent="0.25">
      <c r="EL566" s="12">
        <f t="shared" si="314"/>
        <v>8</v>
      </c>
      <c r="EM566" s="12">
        <f t="shared" si="315"/>
        <v>1</v>
      </c>
      <c r="EN566" s="12">
        <f t="shared" si="316"/>
        <v>3</v>
      </c>
      <c r="EO566">
        <f t="shared" si="317"/>
        <v>0</v>
      </c>
      <c r="EP566">
        <f t="shared" si="318"/>
        <v>2006</v>
      </c>
      <c r="EQ566">
        <f t="shared" si="319"/>
        <v>0</v>
      </c>
    </row>
    <row r="567" spans="142:147" x14ac:dyDescent="0.25">
      <c r="EL567" s="12">
        <f t="shared" si="314"/>
        <v>8</v>
      </c>
      <c r="EM567" s="12">
        <f t="shared" si="315"/>
        <v>1</v>
      </c>
      <c r="EN567" s="12">
        <f t="shared" si="316"/>
        <v>3</v>
      </c>
      <c r="EO567">
        <f t="shared" si="317"/>
        <v>0</v>
      </c>
      <c r="EP567">
        <f t="shared" si="318"/>
        <v>2006</v>
      </c>
      <c r="EQ567">
        <f t="shared" si="319"/>
        <v>0</v>
      </c>
    </row>
    <row r="568" spans="142:147" x14ac:dyDescent="0.25">
      <c r="EL568" s="12">
        <f t="shared" si="314"/>
        <v>5</v>
      </c>
      <c r="EM568" s="12">
        <f t="shared" si="315"/>
        <v>1</v>
      </c>
      <c r="EN568" s="12">
        <f t="shared" si="316"/>
        <v>1</v>
      </c>
      <c r="EO568">
        <f t="shared" si="317"/>
        <v>0</v>
      </c>
      <c r="EP568">
        <f t="shared" si="318"/>
        <v>2006</v>
      </c>
      <c r="EQ568">
        <f t="shared" si="319"/>
        <v>0</v>
      </c>
    </row>
    <row r="569" spans="142:147" x14ac:dyDescent="0.25">
      <c r="EL569" s="12">
        <f t="shared" si="314"/>
        <v>6</v>
      </c>
      <c r="EM569" s="12">
        <f t="shared" si="315"/>
        <v>1</v>
      </c>
      <c r="EN569" s="12">
        <f t="shared" si="316"/>
        <v>2</v>
      </c>
      <c r="EO569">
        <f t="shared" si="317"/>
        <v>0</v>
      </c>
      <c r="EP569">
        <f t="shared" si="318"/>
        <v>2006</v>
      </c>
      <c r="EQ569">
        <f t="shared" si="319"/>
        <v>0</v>
      </c>
    </row>
    <row r="570" spans="142:147" x14ac:dyDescent="0.25">
      <c r="EL570" s="12">
        <f t="shared" si="314"/>
        <v>10</v>
      </c>
      <c r="EM570" s="12">
        <f t="shared" si="315"/>
        <v>1</v>
      </c>
      <c r="EN570" s="12">
        <f t="shared" si="316"/>
        <v>3</v>
      </c>
      <c r="EO570">
        <f t="shared" si="317"/>
        <v>0</v>
      </c>
      <c r="EP570">
        <f t="shared" si="318"/>
        <v>2006</v>
      </c>
      <c r="EQ570">
        <f t="shared" si="319"/>
        <v>0</v>
      </c>
    </row>
    <row r="571" spans="142:147" x14ac:dyDescent="0.25">
      <c r="EL571" s="12">
        <f t="shared" si="314"/>
        <v>6</v>
      </c>
      <c r="EM571" s="12">
        <f t="shared" si="315"/>
        <v>1</v>
      </c>
      <c r="EN571" s="12">
        <f t="shared" si="316"/>
        <v>3</v>
      </c>
      <c r="EO571">
        <f t="shared" si="317"/>
        <v>0</v>
      </c>
      <c r="EP571">
        <f t="shared" si="318"/>
        <v>2006</v>
      </c>
      <c r="EQ571">
        <f t="shared" si="319"/>
        <v>0</v>
      </c>
    </row>
    <row r="572" spans="142:147" x14ac:dyDescent="0.25">
      <c r="EL572" s="12">
        <f t="shared" si="314"/>
        <v>8</v>
      </c>
      <c r="EM572" s="12">
        <f t="shared" si="315"/>
        <v>1</v>
      </c>
      <c r="EN572" s="12">
        <f t="shared" si="316"/>
        <v>3</v>
      </c>
      <c r="EO572">
        <f t="shared" si="317"/>
        <v>0</v>
      </c>
      <c r="EP572">
        <f t="shared" si="318"/>
        <v>2006</v>
      </c>
      <c r="EQ572">
        <f t="shared" si="319"/>
        <v>0</v>
      </c>
    </row>
    <row r="573" spans="142:147" x14ac:dyDescent="0.25">
      <c r="EL573" s="12">
        <f t="shared" si="314"/>
        <v>7</v>
      </c>
      <c r="EM573" s="12">
        <f t="shared" si="315"/>
        <v>1</v>
      </c>
      <c r="EN573" s="12">
        <f t="shared" si="316"/>
        <v>2</v>
      </c>
      <c r="EO573">
        <f t="shared" si="317"/>
        <v>0</v>
      </c>
      <c r="EP573">
        <f t="shared" si="318"/>
        <v>2006</v>
      </c>
      <c r="EQ573">
        <f t="shared" si="319"/>
        <v>0</v>
      </c>
    </row>
    <row r="574" spans="142:147" x14ac:dyDescent="0.25">
      <c r="EL574" s="12">
        <f t="shared" si="314"/>
        <v>10</v>
      </c>
      <c r="EM574" s="12">
        <f t="shared" si="315"/>
        <v>1</v>
      </c>
      <c r="EN574" s="12">
        <f t="shared" si="316"/>
        <v>3</v>
      </c>
      <c r="EO574">
        <f t="shared" si="317"/>
        <v>0</v>
      </c>
      <c r="EP574">
        <f t="shared" si="318"/>
        <v>2006</v>
      </c>
      <c r="EQ574">
        <f t="shared" si="319"/>
        <v>0</v>
      </c>
    </row>
    <row r="575" spans="142:147" x14ac:dyDescent="0.25">
      <c r="EL575" s="12">
        <f t="shared" si="314"/>
        <v>9</v>
      </c>
      <c r="EM575" s="12">
        <f t="shared" si="315"/>
        <v>1</v>
      </c>
      <c r="EN575" s="12">
        <f t="shared" si="316"/>
        <v>3</v>
      </c>
      <c r="EO575">
        <f t="shared" si="317"/>
        <v>0</v>
      </c>
      <c r="EP575">
        <f t="shared" si="318"/>
        <v>2006</v>
      </c>
      <c r="EQ575">
        <f t="shared" si="319"/>
        <v>0</v>
      </c>
    </row>
    <row r="576" spans="142:147" x14ac:dyDescent="0.25">
      <c r="EL576" s="12">
        <f t="shared" si="314"/>
        <v>9</v>
      </c>
      <c r="EM576" s="12">
        <f t="shared" si="315"/>
        <v>1</v>
      </c>
      <c r="EN576" s="12">
        <f t="shared" si="316"/>
        <v>3</v>
      </c>
      <c r="EO576">
        <f t="shared" si="317"/>
        <v>0</v>
      </c>
      <c r="EP576">
        <f t="shared" si="318"/>
        <v>2006</v>
      </c>
      <c r="EQ576">
        <f t="shared" si="319"/>
        <v>0</v>
      </c>
    </row>
    <row r="577" spans="142:147" x14ac:dyDescent="0.25">
      <c r="EL577" s="12">
        <f t="shared" si="314"/>
        <v>10</v>
      </c>
      <c r="EM577" s="12">
        <f t="shared" si="315"/>
        <v>1</v>
      </c>
      <c r="EN577" s="12">
        <f t="shared" si="316"/>
        <v>1</v>
      </c>
      <c r="EO577">
        <f t="shared" si="317"/>
        <v>0</v>
      </c>
      <c r="EP577">
        <f t="shared" si="318"/>
        <v>2006</v>
      </c>
      <c r="EQ577">
        <f t="shared" si="319"/>
        <v>0</v>
      </c>
    </row>
    <row r="578" spans="142:147" x14ac:dyDescent="0.25">
      <c r="EL578" s="12">
        <f t="shared" si="314"/>
        <v>8</v>
      </c>
      <c r="EM578" s="12">
        <f t="shared" si="315"/>
        <v>1</v>
      </c>
      <c r="EN578" s="12">
        <f t="shared" si="316"/>
        <v>1</v>
      </c>
      <c r="EO578">
        <f t="shared" si="317"/>
        <v>0</v>
      </c>
      <c r="EP578">
        <f t="shared" si="318"/>
        <v>2006</v>
      </c>
      <c r="EQ578">
        <f t="shared" si="319"/>
        <v>0</v>
      </c>
    </row>
    <row r="579" spans="142:147" x14ac:dyDescent="0.25">
      <c r="EL579" s="12">
        <f t="shared" si="314"/>
        <v>5</v>
      </c>
      <c r="EM579" s="12">
        <f t="shared" si="315"/>
        <v>2</v>
      </c>
      <c r="EN579" s="12">
        <f t="shared" si="316"/>
        <v>2</v>
      </c>
      <c r="EO579">
        <f t="shared" si="317"/>
        <v>0</v>
      </c>
      <c r="EP579">
        <f t="shared" si="318"/>
        <v>2006</v>
      </c>
      <c r="EQ579">
        <f t="shared" si="319"/>
        <v>0</v>
      </c>
    </row>
    <row r="580" spans="142:147" x14ac:dyDescent="0.25">
      <c r="EL580" s="12">
        <f t="shared" si="314"/>
        <v>6</v>
      </c>
      <c r="EM580" s="12">
        <f t="shared" si="315"/>
        <v>2</v>
      </c>
      <c r="EN580" s="12">
        <f t="shared" si="316"/>
        <v>2</v>
      </c>
      <c r="EO580">
        <f t="shared" si="317"/>
        <v>0</v>
      </c>
      <c r="EP580">
        <f t="shared" si="318"/>
        <v>2006</v>
      </c>
      <c r="EQ580">
        <f t="shared" si="319"/>
        <v>0</v>
      </c>
    </row>
    <row r="581" spans="142:147" x14ac:dyDescent="0.25">
      <c r="EL581" s="12">
        <f t="shared" si="314"/>
        <v>6</v>
      </c>
      <c r="EM581" s="12">
        <f t="shared" si="315"/>
        <v>2</v>
      </c>
      <c r="EN581" s="12">
        <f t="shared" si="316"/>
        <v>2</v>
      </c>
      <c r="EO581">
        <f t="shared" si="317"/>
        <v>0</v>
      </c>
      <c r="EP581">
        <f t="shared" si="318"/>
        <v>2006</v>
      </c>
      <c r="EQ581">
        <f t="shared" si="319"/>
        <v>0</v>
      </c>
    </row>
    <row r="582" spans="142:147" x14ac:dyDescent="0.25">
      <c r="EL582" s="12">
        <f t="shared" si="314"/>
        <v>6</v>
      </c>
      <c r="EM582" s="12">
        <f t="shared" si="315"/>
        <v>2</v>
      </c>
      <c r="EN582" s="12">
        <f t="shared" si="316"/>
        <v>1</v>
      </c>
      <c r="EO582">
        <f t="shared" si="317"/>
        <v>0.1037037037037036</v>
      </c>
      <c r="EP582">
        <f t="shared" si="318"/>
        <v>2006</v>
      </c>
      <c r="EQ582">
        <f t="shared" si="319"/>
        <v>6</v>
      </c>
    </row>
    <row r="583" spans="142:147" x14ac:dyDescent="0.25">
      <c r="EL583" s="12">
        <f t="shared" si="314"/>
        <v>8</v>
      </c>
      <c r="EM583" s="12">
        <f t="shared" si="315"/>
        <v>2</v>
      </c>
      <c r="EN583" s="12">
        <f t="shared" si="316"/>
        <v>2</v>
      </c>
      <c r="EO583">
        <f t="shared" si="317"/>
        <v>0</v>
      </c>
      <c r="EP583">
        <f t="shared" si="318"/>
        <v>2006</v>
      </c>
      <c r="EQ583">
        <f t="shared" si="319"/>
        <v>0</v>
      </c>
    </row>
    <row r="584" spans="142:147" x14ac:dyDescent="0.25">
      <c r="EL584" s="12">
        <f t="shared" si="314"/>
        <v>6</v>
      </c>
      <c r="EM584" s="12">
        <f t="shared" si="315"/>
        <v>2</v>
      </c>
      <c r="EN584" s="12">
        <f t="shared" si="316"/>
        <v>2</v>
      </c>
      <c r="EO584">
        <f t="shared" si="317"/>
        <v>0</v>
      </c>
      <c r="EP584">
        <f t="shared" si="318"/>
        <v>2006</v>
      </c>
      <c r="EQ584">
        <f t="shared" si="319"/>
        <v>0</v>
      </c>
    </row>
    <row r="585" spans="142:147" x14ac:dyDescent="0.25">
      <c r="EL585" s="12">
        <f t="shared" si="314"/>
        <v>5</v>
      </c>
      <c r="EM585" s="12">
        <f t="shared" si="315"/>
        <v>2</v>
      </c>
      <c r="EN585" s="12">
        <f t="shared" si="316"/>
        <v>2</v>
      </c>
      <c r="EO585">
        <f t="shared" si="317"/>
        <v>0</v>
      </c>
      <c r="EP585">
        <f t="shared" si="318"/>
        <v>2006</v>
      </c>
      <c r="EQ585">
        <f t="shared" si="319"/>
        <v>0</v>
      </c>
    </row>
    <row r="586" spans="142:147" x14ac:dyDescent="0.25">
      <c r="EL586" s="12">
        <f t="shared" si="314"/>
        <v>7</v>
      </c>
      <c r="EM586" s="12">
        <f t="shared" si="315"/>
        <v>2</v>
      </c>
      <c r="EN586" s="12">
        <f t="shared" si="316"/>
        <v>2</v>
      </c>
      <c r="EO586">
        <f t="shared" si="317"/>
        <v>0</v>
      </c>
      <c r="EP586">
        <f t="shared" si="318"/>
        <v>2006</v>
      </c>
      <c r="EQ586">
        <f t="shared" si="319"/>
        <v>0</v>
      </c>
    </row>
    <row r="587" spans="142:147" x14ac:dyDescent="0.25">
      <c r="EL587" s="12">
        <f t="shared" si="314"/>
        <v>9</v>
      </c>
      <c r="EM587" s="12">
        <f t="shared" si="315"/>
        <v>2</v>
      </c>
      <c r="EN587" s="12">
        <f t="shared" si="316"/>
        <v>2</v>
      </c>
      <c r="EO587">
        <f t="shared" si="317"/>
        <v>0</v>
      </c>
      <c r="EP587">
        <f t="shared" si="318"/>
        <v>2006</v>
      </c>
      <c r="EQ587">
        <f t="shared" si="319"/>
        <v>0</v>
      </c>
    </row>
    <row r="588" spans="142:147" x14ac:dyDescent="0.25">
      <c r="EL588" s="12">
        <f t="shared" si="314"/>
        <v>7</v>
      </c>
      <c r="EM588" s="12">
        <f t="shared" si="315"/>
        <v>2</v>
      </c>
      <c r="EN588" s="12">
        <f t="shared" si="316"/>
        <v>2</v>
      </c>
      <c r="EO588">
        <f t="shared" si="317"/>
        <v>0</v>
      </c>
      <c r="EP588">
        <f t="shared" si="318"/>
        <v>2006</v>
      </c>
      <c r="EQ588">
        <f t="shared" si="319"/>
        <v>0</v>
      </c>
    </row>
    <row r="589" spans="142:147" x14ac:dyDescent="0.25">
      <c r="EL589" s="12">
        <f t="shared" si="314"/>
        <v>7</v>
      </c>
      <c r="EM589" s="12">
        <f t="shared" si="315"/>
        <v>2</v>
      </c>
      <c r="EN589" s="12">
        <f t="shared" si="316"/>
        <v>3</v>
      </c>
      <c r="EO589">
        <f t="shared" si="317"/>
        <v>0</v>
      </c>
      <c r="EP589">
        <f t="shared" si="318"/>
        <v>2006</v>
      </c>
      <c r="EQ589">
        <f t="shared" si="319"/>
        <v>0</v>
      </c>
    </row>
    <row r="590" spans="142:147" x14ac:dyDescent="0.25">
      <c r="EL590" s="12">
        <f t="shared" si="314"/>
        <v>6</v>
      </c>
      <c r="EM590" s="12">
        <f t="shared" si="315"/>
        <v>2</v>
      </c>
      <c r="EN590" s="12">
        <f t="shared" si="316"/>
        <v>2</v>
      </c>
      <c r="EO590">
        <f t="shared" si="317"/>
        <v>0</v>
      </c>
      <c r="EP590">
        <f t="shared" si="318"/>
        <v>2006</v>
      </c>
      <c r="EQ590">
        <f t="shared" si="319"/>
        <v>0</v>
      </c>
    </row>
    <row r="591" spans="142:147" x14ac:dyDescent="0.25">
      <c r="EL591" s="12">
        <f t="shared" si="314"/>
        <v>6</v>
      </c>
      <c r="EM591" s="12">
        <f t="shared" si="315"/>
        <v>2</v>
      </c>
      <c r="EN591" s="12">
        <f t="shared" si="316"/>
        <v>2</v>
      </c>
      <c r="EO591">
        <f t="shared" ref="EO591:EO622" si="320">DF66</f>
        <v>0</v>
      </c>
      <c r="EP591">
        <f t="shared" ref="EP591:EP622" si="321">DG66</f>
        <v>2006</v>
      </c>
      <c r="EQ591">
        <f t="shared" ref="EQ591:EQ622" si="322">DH66</f>
        <v>0</v>
      </c>
    </row>
    <row r="592" spans="142:147" x14ac:dyDescent="0.25">
      <c r="EL592" s="12">
        <f t="shared" ref="EL592:EL630" si="323">EF67</f>
        <v>7</v>
      </c>
      <c r="EM592" s="12">
        <f t="shared" ref="EM592:EM630" si="324">EG67</f>
        <v>2</v>
      </c>
      <c r="EN592" s="12">
        <f t="shared" ref="EN592:EN630" si="325">EH67</f>
        <v>2</v>
      </c>
      <c r="EO592">
        <f t="shared" si="320"/>
        <v>0</v>
      </c>
      <c r="EP592">
        <f t="shared" si="321"/>
        <v>2006</v>
      </c>
      <c r="EQ592">
        <f t="shared" si="322"/>
        <v>0</v>
      </c>
    </row>
    <row r="593" spans="142:147" x14ac:dyDescent="0.25">
      <c r="EL593" s="12">
        <f t="shared" si="323"/>
        <v>7</v>
      </c>
      <c r="EM593" s="12">
        <f t="shared" si="324"/>
        <v>2</v>
      </c>
      <c r="EN593" s="12">
        <f t="shared" si="325"/>
        <v>3</v>
      </c>
      <c r="EO593">
        <f t="shared" si="320"/>
        <v>0</v>
      </c>
      <c r="EP593">
        <f t="shared" si="321"/>
        <v>2006</v>
      </c>
      <c r="EQ593">
        <f t="shared" si="322"/>
        <v>0</v>
      </c>
    </row>
    <row r="594" spans="142:147" x14ac:dyDescent="0.25">
      <c r="EL594" s="12">
        <f t="shared" si="323"/>
        <v>7</v>
      </c>
      <c r="EM594" s="12">
        <f t="shared" si="324"/>
        <v>2</v>
      </c>
      <c r="EN594" s="12">
        <f t="shared" si="325"/>
        <v>2</v>
      </c>
      <c r="EO594">
        <f t="shared" si="320"/>
        <v>0</v>
      </c>
      <c r="EP594">
        <f t="shared" si="321"/>
        <v>2006</v>
      </c>
      <c r="EQ594">
        <f t="shared" si="322"/>
        <v>0</v>
      </c>
    </row>
    <row r="595" spans="142:147" x14ac:dyDescent="0.25">
      <c r="EL595" s="12">
        <f t="shared" si="323"/>
        <v>7</v>
      </c>
      <c r="EM595" s="12">
        <f t="shared" si="324"/>
        <v>2</v>
      </c>
      <c r="EN595" s="12">
        <f t="shared" si="325"/>
        <v>2</v>
      </c>
      <c r="EO595">
        <f t="shared" si="320"/>
        <v>0</v>
      </c>
      <c r="EP595">
        <f t="shared" si="321"/>
        <v>2006</v>
      </c>
      <c r="EQ595">
        <f t="shared" si="322"/>
        <v>0</v>
      </c>
    </row>
    <row r="596" spans="142:147" x14ac:dyDescent="0.25">
      <c r="EL596" s="12">
        <f t="shared" si="323"/>
        <v>7</v>
      </c>
      <c r="EM596" s="12">
        <f t="shared" si="324"/>
        <v>2</v>
      </c>
      <c r="EN596" s="12">
        <f t="shared" si="325"/>
        <v>2</v>
      </c>
      <c r="EO596">
        <f t="shared" si="320"/>
        <v>0</v>
      </c>
      <c r="EP596">
        <f t="shared" si="321"/>
        <v>2006</v>
      </c>
      <c r="EQ596">
        <f t="shared" si="322"/>
        <v>0</v>
      </c>
    </row>
    <row r="597" spans="142:147" x14ac:dyDescent="0.25">
      <c r="EL597" s="12">
        <f t="shared" si="323"/>
        <v>8</v>
      </c>
      <c r="EM597" s="12">
        <f t="shared" si="324"/>
        <v>2</v>
      </c>
      <c r="EN597" s="12">
        <f t="shared" si="325"/>
        <v>3</v>
      </c>
      <c r="EO597">
        <f t="shared" si="320"/>
        <v>0</v>
      </c>
      <c r="EP597">
        <f t="shared" si="321"/>
        <v>2006</v>
      </c>
      <c r="EQ597">
        <f t="shared" si="322"/>
        <v>0</v>
      </c>
    </row>
    <row r="598" spans="142:147" x14ac:dyDescent="0.25">
      <c r="EL598" s="12">
        <f t="shared" si="323"/>
        <v>6</v>
      </c>
      <c r="EM598" s="12">
        <f t="shared" si="324"/>
        <v>2</v>
      </c>
      <c r="EN598" s="12">
        <f t="shared" si="325"/>
        <v>2</v>
      </c>
      <c r="EO598">
        <f t="shared" si="320"/>
        <v>0</v>
      </c>
      <c r="EP598">
        <f t="shared" si="321"/>
        <v>2006</v>
      </c>
      <c r="EQ598">
        <f t="shared" si="322"/>
        <v>0</v>
      </c>
    </row>
    <row r="599" spans="142:147" x14ac:dyDescent="0.25">
      <c r="EL599" s="12">
        <f t="shared" si="323"/>
        <v>7</v>
      </c>
      <c r="EM599" s="12">
        <f t="shared" si="324"/>
        <v>2</v>
      </c>
      <c r="EN599" s="12">
        <f t="shared" si="325"/>
        <v>2</v>
      </c>
      <c r="EO599">
        <f t="shared" si="320"/>
        <v>0</v>
      </c>
      <c r="EP599">
        <f t="shared" si="321"/>
        <v>2006</v>
      </c>
      <c r="EQ599">
        <f t="shared" si="322"/>
        <v>0</v>
      </c>
    </row>
    <row r="600" spans="142:147" x14ac:dyDescent="0.25">
      <c r="EL600" s="12">
        <f t="shared" si="323"/>
        <v>6</v>
      </c>
      <c r="EM600" s="12">
        <f t="shared" si="324"/>
        <v>2</v>
      </c>
      <c r="EN600" s="12">
        <f t="shared" si="325"/>
        <v>2</v>
      </c>
      <c r="EO600">
        <f t="shared" si="320"/>
        <v>0</v>
      </c>
      <c r="EP600">
        <f t="shared" si="321"/>
        <v>2006</v>
      </c>
      <c r="EQ600">
        <f t="shared" si="322"/>
        <v>0</v>
      </c>
    </row>
    <row r="601" spans="142:147" x14ac:dyDescent="0.25">
      <c r="EL601" s="12">
        <f t="shared" si="323"/>
        <v>6</v>
      </c>
      <c r="EM601" s="12">
        <f t="shared" si="324"/>
        <v>2</v>
      </c>
      <c r="EN601" s="12">
        <f t="shared" si="325"/>
        <v>2</v>
      </c>
      <c r="EO601">
        <f t="shared" si="320"/>
        <v>0</v>
      </c>
      <c r="EP601">
        <f t="shared" si="321"/>
        <v>2006</v>
      </c>
      <c r="EQ601">
        <f t="shared" si="322"/>
        <v>0</v>
      </c>
    </row>
    <row r="602" spans="142:147" x14ac:dyDescent="0.25">
      <c r="EL602" s="12">
        <f t="shared" si="323"/>
        <v>6</v>
      </c>
      <c r="EM602" s="12">
        <f t="shared" si="324"/>
        <v>2</v>
      </c>
      <c r="EN602" s="12">
        <f t="shared" si="325"/>
        <v>2</v>
      </c>
      <c r="EO602">
        <f t="shared" si="320"/>
        <v>0</v>
      </c>
      <c r="EP602">
        <f t="shared" si="321"/>
        <v>2006</v>
      </c>
      <c r="EQ602">
        <f t="shared" si="322"/>
        <v>0</v>
      </c>
    </row>
    <row r="603" spans="142:147" x14ac:dyDescent="0.25">
      <c r="EL603" s="12">
        <f t="shared" si="323"/>
        <v>8</v>
      </c>
      <c r="EM603" s="12">
        <f t="shared" si="324"/>
        <v>2</v>
      </c>
      <c r="EN603" s="12">
        <f t="shared" si="325"/>
        <v>2</v>
      </c>
      <c r="EO603">
        <f t="shared" si="320"/>
        <v>0</v>
      </c>
      <c r="EP603">
        <f t="shared" si="321"/>
        <v>2006</v>
      </c>
      <c r="EQ603">
        <f t="shared" si="322"/>
        <v>0</v>
      </c>
    </row>
    <row r="604" spans="142:147" x14ac:dyDescent="0.25">
      <c r="EL604" s="12">
        <f t="shared" si="323"/>
        <v>7</v>
      </c>
      <c r="EM604" s="12">
        <f t="shared" si="324"/>
        <v>2</v>
      </c>
      <c r="EN604" s="12">
        <f t="shared" si="325"/>
        <v>2</v>
      </c>
      <c r="EO604">
        <f t="shared" si="320"/>
        <v>0</v>
      </c>
      <c r="EP604">
        <f t="shared" si="321"/>
        <v>2006</v>
      </c>
      <c r="EQ604">
        <f t="shared" si="322"/>
        <v>0</v>
      </c>
    </row>
    <row r="605" spans="142:147" x14ac:dyDescent="0.25">
      <c r="EL605" s="12">
        <f t="shared" si="323"/>
        <v>6</v>
      </c>
      <c r="EM605" s="12">
        <f t="shared" si="324"/>
        <v>2</v>
      </c>
      <c r="EN605" s="12">
        <f t="shared" si="325"/>
        <v>2</v>
      </c>
      <c r="EO605">
        <f t="shared" si="320"/>
        <v>0</v>
      </c>
      <c r="EP605">
        <f t="shared" si="321"/>
        <v>2006</v>
      </c>
      <c r="EQ605">
        <f t="shared" si="322"/>
        <v>0</v>
      </c>
    </row>
    <row r="606" spans="142:147" x14ac:dyDescent="0.25">
      <c r="EL606" s="12">
        <f t="shared" si="323"/>
        <v>7</v>
      </c>
      <c r="EM606" s="12">
        <f t="shared" si="324"/>
        <v>2</v>
      </c>
      <c r="EN606" s="12">
        <f t="shared" si="325"/>
        <v>2</v>
      </c>
      <c r="EO606">
        <f t="shared" si="320"/>
        <v>0</v>
      </c>
      <c r="EP606">
        <f t="shared" si="321"/>
        <v>2006</v>
      </c>
      <c r="EQ606">
        <f t="shared" si="322"/>
        <v>0</v>
      </c>
    </row>
    <row r="607" spans="142:147" x14ac:dyDescent="0.25">
      <c r="EL607" s="12">
        <f t="shared" si="323"/>
        <v>8</v>
      </c>
      <c r="EM607" s="12">
        <f t="shared" si="324"/>
        <v>2</v>
      </c>
      <c r="EN607" s="12">
        <f t="shared" si="325"/>
        <v>2</v>
      </c>
      <c r="EO607">
        <f t="shared" si="320"/>
        <v>0</v>
      </c>
      <c r="EP607">
        <f t="shared" si="321"/>
        <v>2006</v>
      </c>
      <c r="EQ607">
        <f t="shared" si="322"/>
        <v>0</v>
      </c>
    </row>
    <row r="608" spans="142:147" x14ac:dyDescent="0.25">
      <c r="EL608" s="12">
        <f t="shared" si="323"/>
        <v>7</v>
      </c>
      <c r="EM608" s="12">
        <f t="shared" si="324"/>
        <v>2</v>
      </c>
      <c r="EN608" s="12">
        <f t="shared" si="325"/>
        <v>3</v>
      </c>
      <c r="EO608">
        <f t="shared" si="320"/>
        <v>0</v>
      </c>
      <c r="EP608">
        <f t="shared" si="321"/>
        <v>2006</v>
      </c>
      <c r="EQ608">
        <f t="shared" si="322"/>
        <v>0</v>
      </c>
    </row>
    <row r="609" spans="142:147" x14ac:dyDescent="0.25">
      <c r="EL609" s="12">
        <f t="shared" si="323"/>
        <v>7</v>
      </c>
      <c r="EM609" s="12">
        <f t="shared" si="324"/>
        <v>2</v>
      </c>
      <c r="EN609" s="12">
        <f t="shared" si="325"/>
        <v>2</v>
      </c>
      <c r="EO609">
        <f t="shared" si="320"/>
        <v>0</v>
      </c>
      <c r="EP609">
        <f t="shared" si="321"/>
        <v>2006</v>
      </c>
      <c r="EQ609">
        <f t="shared" si="322"/>
        <v>0</v>
      </c>
    </row>
    <row r="610" spans="142:147" x14ac:dyDescent="0.25">
      <c r="EL610" s="12">
        <f t="shared" si="323"/>
        <v>7</v>
      </c>
      <c r="EM610" s="12">
        <f t="shared" si="324"/>
        <v>2</v>
      </c>
      <c r="EN610" s="12">
        <f t="shared" si="325"/>
        <v>1</v>
      </c>
      <c r="EO610">
        <f t="shared" si="320"/>
        <v>0</v>
      </c>
      <c r="EP610">
        <f t="shared" si="321"/>
        <v>2006</v>
      </c>
      <c r="EQ610">
        <f t="shared" si="322"/>
        <v>0</v>
      </c>
    </row>
    <row r="611" spans="142:147" x14ac:dyDescent="0.25">
      <c r="EL611" s="12">
        <f t="shared" si="323"/>
        <v>6</v>
      </c>
      <c r="EM611" s="12">
        <f t="shared" si="324"/>
        <v>2</v>
      </c>
      <c r="EN611" s="12">
        <f t="shared" si="325"/>
        <v>2</v>
      </c>
      <c r="EO611">
        <f t="shared" si="320"/>
        <v>0</v>
      </c>
      <c r="EP611">
        <f t="shared" si="321"/>
        <v>2006</v>
      </c>
      <c r="EQ611">
        <f t="shared" si="322"/>
        <v>0</v>
      </c>
    </row>
    <row r="612" spans="142:147" x14ac:dyDescent="0.25">
      <c r="EL612" s="12">
        <f t="shared" si="323"/>
        <v>7</v>
      </c>
      <c r="EM612" s="12">
        <f t="shared" si="324"/>
        <v>2</v>
      </c>
      <c r="EN612" s="12">
        <f t="shared" si="325"/>
        <v>2</v>
      </c>
      <c r="EO612">
        <f t="shared" si="320"/>
        <v>0</v>
      </c>
      <c r="EP612">
        <f t="shared" si="321"/>
        <v>2006</v>
      </c>
      <c r="EQ612">
        <f t="shared" si="322"/>
        <v>0</v>
      </c>
    </row>
    <row r="613" spans="142:147" x14ac:dyDescent="0.25">
      <c r="EL613" s="12">
        <f t="shared" si="323"/>
        <v>6</v>
      </c>
      <c r="EM613" s="12">
        <f t="shared" si="324"/>
        <v>2</v>
      </c>
      <c r="EN613" s="12">
        <f t="shared" si="325"/>
        <v>2</v>
      </c>
      <c r="EO613">
        <f t="shared" si="320"/>
        <v>0</v>
      </c>
      <c r="EP613">
        <f t="shared" si="321"/>
        <v>2006</v>
      </c>
      <c r="EQ613">
        <f t="shared" si="322"/>
        <v>0</v>
      </c>
    </row>
    <row r="614" spans="142:147" x14ac:dyDescent="0.25">
      <c r="EL614" s="12">
        <f t="shared" si="323"/>
        <v>8</v>
      </c>
      <c r="EM614" s="12">
        <f t="shared" si="324"/>
        <v>2</v>
      </c>
      <c r="EN614" s="12">
        <f t="shared" si="325"/>
        <v>2</v>
      </c>
      <c r="EO614">
        <f t="shared" si="320"/>
        <v>0</v>
      </c>
      <c r="EP614">
        <f t="shared" si="321"/>
        <v>2006</v>
      </c>
      <c r="EQ614">
        <f t="shared" si="322"/>
        <v>0</v>
      </c>
    </row>
    <row r="615" spans="142:147" x14ac:dyDescent="0.25">
      <c r="EL615" s="12">
        <f t="shared" si="323"/>
        <v>6</v>
      </c>
      <c r="EM615" s="12">
        <f t="shared" si="324"/>
        <v>2</v>
      </c>
      <c r="EN615" s="12">
        <f t="shared" si="325"/>
        <v>2</v>
      </c>
      <c r="EO615">
        <f t="shared" si="320"/>
        <v>0</v>
      </c>
      <c r="EP615">
        <f t="shared" si="321"/>
        <v>2006</v>
      </c>
      <c r="EQ615">
        <f t="shared" si="322"/>
        <v>0</v>
      </c>
    </row>
    <row r="616" spans="142:147" x14ac:dyDescent="0.25">
      <c r="EL616" s="12">
        <f t="shared" si="323"/>
        <v>6</v>
      </c>
      <c r="EM616" s="12">
        <f t="shared" si="324"/>
        <v>2</v>
      </c>
      <c r="EN616" s="12">
        <f t="shared" si="325"/>
        <v>3</v>
      </c>
      <c r="EO616">
        <f t="shared" si="320"/>
        <v>0</v>
      </c>
      <c r="EP616">
        <f t="shared" si="321"/>
        <v>2006</v>
      </c>
      <c r="EQ616">
        <f t="shared" si="322"/>
        <v>0</v>
      </c>
    </row>
    <row r="617" spans="142:147" x14ac:dyDescent="0.25">
      <c r="EL617" s="12">
        <f t="shared" si="323"/>
        <v>6</v>
      </c>
      <c r="EM617" s="12">
        <f t="shared" si="324"/>
        <v>2</v>
      </c>
      <c r="EN617" s="12">
        <f t="shared" si="325"/>
        <v>2</v>
      </c>
      <c r="EO617">
        <f t="shared" si="320"/>
        <v>0</v>
      </c>
      <c r="EP617">
        <f t="shared" si="321"/>
        <v>2006</v>
      </c>
      <c r="EQ617">
        <f t="shared" si="322"/>
        <v>0</v>
      </c>
    </row>
    <row r="618" spans="142:147" x14ac:dyDescent="0.25">
      <c r="EL618" s="12">
        <f t="shared" si="323"/>
        <v>7</v>
      </c>
      <c r="EM618" s="12">
        <f t="shared" si="324"/>
        <v>2</v>
      </c>
      <c r="EN618" s="12">
        <f t="shared" si="325"/>
        <v>2</v>
      </c>
      <c r="EO618">
        <f t="shared" si="320"/>
        <v>0</v>
      </c>
      <c r="EP618">
        <f t="shared" si="321"/>
        <v>2006</v>
      </c>
      <c r="EQ618">
        <f t="shared" si="322"/>
        <v>0</v>
      </c>
    </row>
    <row r="619" spans="142:147" x14ac:dyDescent="0.25">
      <c r="EL619" s="12">
        <f t="shared" si="323"/>
        <v>6</v>
      </c>
      <c r="EM619" s="12">
        <f t="shared" si="324"/>
        <v>2</v>
      </c>
      <c r="EN619" s="12">
        <f t="shared" si="325"/>
        <v>2</v>
      </c>
      <c r="EO619">
        <f t="shared" si="320"/>
        <v>0</v>
      </c>
      <c r="EP619">
        <f t="shared" si="321"/>
        <v>2006</v>
      </c>
      <c r="EQ619">
        <f t="shared" si="322"/>
        <v>0</v>
      </c>
    </row>
    <row r="620" spans="142:147" x14ac:dyDescent="0.25">
      <c r="EL620" s="12">
        <f t="shared" si="323"/>
        <v>7</v>
      </c>
      <c r="EM620" s="12">
        <f t="shared" si="324"/>
        <v>2</v>
      </c>
      <c r="EN620" s="12">
        <f t="shared" si="325"/>
        <v>2</v>
      </c>
      <c r="EO620">
        <f t="shared" si="320"/>
        <v>0</v>
      </c>
      <c r="EP620">
        <f t="shared" si="321"/>
        <v>2006</v>
      </c>
      <c r="EQ620">
        <f t="shared" si="322"/>
        <v>0</v>
      </c>
    </row>
    <row r="621" spans="142:147" x14ac:dyDescent="0.25">
      <c r="EL621" s="12">
        <f t="shared" si="323"/>
        <v>7</v>
      </c>
      <c r="EM621" s="12">
        <f t="shared" si="324"/>
        <v>2</v>
      </c>
      <c r="EN621" s="12">
        <f t="shared" si="325"/>
        <v>2</v>
      </c>
      <c r="EO621">
        <f t="shared" si="320"/>
        <v>0</v>
      </c>
      <c r="EP621">
        <f t="shared" si="321"/>
        <v>2006</v>
      </c>
      <c r="EQ621">
        <f t="shared" si="322"/>
        <v>0</v>
      </c>
    </row>
    <row r="622" spans="142:147" x14ac:dyDescent="0.25">
      <c r="EL622" s="12">
        <f t="shared" si="323"/>
        <v>7</v>
      </c>
      <c r="EM622" s="12">
        <f t="shared" si="324"/>
        <v>2</v>
      </c>
      <c r="EN622" s="12">
        <f t="shared" si="325"/>
        <v>2</v>
      </c>
      <c r="EO622">
        <f t="shared" si="320"/>
        <v>0</v>
      </c>
      <c r="EP622">
        <f t="shared" si="321"/>
        <v>2006</v>
      </c>
      <c r="EQ622">
        <f t="shared" si="322"/>
        <v>0</v>
      </c>
    </row>
    <row r="623" spans="142:147" x14ac:dyDescent="0.25">
      <c r="EL623" s="12">
        <f t="shared" si="323"/>
        <v>7</v>
      </c>
      <c r="EM623" s="12">
        <f t="shared" si="324"/>
        <v>2</v>
      </c>
      <c r="EN623" s="12">
        <f t="shared" si="325"/>
        <v>2</v>
      </c>
      <c r="EO623">
        <f t="shared" ref="EO623:EO630" si="326">DF98</f>
        <v>0</v>
      </c>
      <c r="EP623">
        <f t="shared" ref="EP623:EP630" si="327">DG98</f>
        <v>2006</v>
      </c>
      <c r="EQ623">
        <f t="shared" ref="EQ623:EQ630" si="328">DH98</f>
        <v>0</v>
      </c>
    </row>
    <row r="624" spans="142:147" x14ac:dyDescent="0.25">
      <c r="EL624" s="12">
        <f t="shared" si="323"/>
        <v>7</v>
      </c>
      <c r="EM624" s="12">
        <f t="shared" si="324"/>
        <v>2</v>
      </c>
      <c r="EN624" s="12">
        <f t="shared" si="325"/>
        <v>2</v>
      </c>
      <c r="EO624">
        <f t="shared" si="326"/>
        <v>0</v>
      </c>
      <c r="EP624">
        <f t="shared" si="327"/>
        <v>2006</v>
      </c>
      <c r="EQ624">
        <f t="shared" si="328"/>
        <v>0</v>
      </c>
    </row>
    <row r="625" spans="142:147" x14ac:dyDescent="0.25">
      <c r="EL625" s="12">
        <f t="shared" si="323"/>
        <v>7</v>
      </c>
      <c r="EM625" s="12">
        <f t="shared" si="324"/>
        <v>2</v>
      </c>
      <c r="EN625" s="12">
        <f t="shared" si="325"/>
        <v>3</v>
      </c>
      <c r="EO625">
        <f t="shared" si="326"/>
        <v>0</v>
      </c>
      <c r="EP625">
        <f t="shared" si="327"/>
        <v>2006</v>
      </c>
      <c r="EQ625">
        <f t="shared" si="328"/>
        <v>0</v>
      </c>
    </row>
    <row r="626" spans="142:147" x14ac:dyDescent="0.25">
      <c r="EL626" s="12">
        <f t="shared" si="323"/>
        <v>6</v>
      </c>
      <c r="EM626" s="12">
        <f t="shared" si="324"/>
        <v>2</v>
      </c>
      <c r="EN626" s="12">
        <f t="shared" si="325"/>
        <v>3</v>
      </c>
      <c r="EO626">
        <f t="shared" si="326"/>
        <v>0</v>
      </c>
      <c r="EP626">
        <f t="shared" si="327"/>
        <v>2006</v>
      </c>
      <c r="EQ626">
        <f t="shared" si="328"/>
        <v>0</v>
      </c>
    </row>
    <row r="627" spans="142:147" x14ac:dyDescent="0.25">
      <c r="EL627" s="12">
        <f t="shared" si="323"/>
        <v>8</v>
      </c>
      <c r="EM627" s="12">
        <f t="shared" si="324"/>
        <v>2</v>
      </c>
      <c r="EN627" s="12">
        <f t="shared" si="325"/>
        <v>2</v>
      </c>
      <c r="EO627">
        <f t="shared" si="326"/>
        <v>0</v>
      </c>
      <c r="EP627">
        <f t="shared" si="327"/>
        <v>2006</v>
      </c>
      <c r="EQ627">
        <f t="shared" si="328"/>
        <v>0</v>
      </c>
    </row>
    <row r="628" spans="142:147" x14ac:dyDescent="0.25">
      <c r="EL628" s="12">
        <f t="shared" si="323"/>
        <v>7</v>
      </c>
      <c r="EM628" s="12">
        <f t="shared" si="324"/>
        <v>2</v>
      </c>
      <c r="EN628" s="12">
        <f t="shared" si="325"/>
        <v>2</v>
      </c>
      <c r="EO628">
        <f t="shared" si="326"/>
        <v>0</v>
      </c>
      <c r="EP628">
        <f t="shared" si="327"/>
        <v>2006</v>
      </c>
      <c r="EQ628">
        <f t="shared" si="328"/>
        <v>0</v>
      </c>
    </row>
    <row r="629" spans="142:147" x14ac:dyDescent="0.25">
      <c r="EL629" s="12">
        <f t="shared" si="323"/>
        <v>8</v>
      </c>
      <c r="EM629" s="12">
        <f t="shared" si="324"/>
        <v>2</v>
      </c>
      <c r="EN629" s="12">
        <f t="shared" si="325"/>
        <v>3</v>
      </c>
      <c r="EO629">
        <f t="shared" si="326"/>
        <v>0</v>
      </c>
      <c r="EP629">
        <f t="shared" si="327"/>
        <v>2006</v>
      </c>
      <c r="EQ629">
        <f t="shared" si="328"/>
        <v>0</v>
      </c>
    </row>
    <row r="630" spans="142:147" x14ac:dyDescent="0.25">
      <c r="EL630" s="12">
        <f t="shared" si="323"/>
        <v>8</v>
      </c>
      <c r="EM630" s="12">
        <f t="shared" si="324"/>
        <v>2</v>
      </c>
      <c r="EN630" s="12">
        <f t="shared" si="325"/>
        <v>2</v>
      </c>
      <c r="EO630">
        <f t="shared" si="326"/>
        <v>0</v>
      </c>
      <c r="EP630">
        <f t="shared" si="327"/>
        <v>2006</v>
      </c>
      <c r="EQ630">
        <f t="shared" si="328"/>
        <v>0</v>
      </c>
    </row>
    <row r="631" spans="142:147" x14ac:dyDescent="0.25">
      <c r="EL631" s="12"/>
      <c r="EM631" s="12"/>
      <c r="EN631" s="12"/>
    </row>
    <row r="632" spans="142:147" x14ac:dyDescent="0.25">
      <c r="EL632" s="12">
        <f>EF2</f>
        <v>2</v>
      </c>
      <c r="EM632" s="12">
        <f t="shared" ref="EM632:EN632" si="329">EG2</f>
        <v>1</v>
      </c>
      <c r="EN632" s="12">
        <f t="shared" si="329"/>
        <v>2</v>
      </c>
      <c r="EO632">
        <f t="shared" ref="EO632:EO663" si="330">DI2</f>
        <v>0</v>
      </c>
      <c r="EP632">
        <f t="shared" ref="EP632:EP663" si="331">DJ2</f>
        <v>2007</v>
      </c>
      <c r="EQ632">
        <f t="shared" ref="EQ632:EQ663" si="332">DK2</f>
        <v>0</v>
      </c>
    </row>
    <row r="633" spans="142:147" x14ac:dyDescent="0.25">
      <c r="EL633" s="12">
        <f t="shared" ref="EL633:EL696" si="333">EF3</f>
        <v>2</v>
      </c>
      <c r="EM633" s="12">
        <f t="shared" ref="EM633:EM696" si="334">EG3</f>
        <v>1</v>
      </c>
      <c r="EN633" s="12">
        <f t="shared" ref="EN633:EN696" si="335">EH3</f>
        <v>2</v>
      </c>
      <c r="EO633">
        <f t="shared" si="330"/>
        <v>0</v>
      </c>
      <c r="EP633">
        <f t="shared" si="331"/>
        <v>2007</v>
      </c>
      <c r="EQ633">
        <f t="shared" si="332"/>
        <v>0</v>
      </c>
    </row>
    <row r="634" spans="142:147" x14ac:dyDescent="0.25">
      <c r="EL634" s="12">
        <f t="shared" si="333"/>
        <v>3</v>
      </c>
      <c r="EM634" s="12">
        <f t="shared" si="334"/>
        <v>1</v>
      </c>
      <c r="EN634" s="12">
        <f t="shared" si="335"/>
        <v>2</v>
      </c>
      <c r="EO634">
        <f t="shared" si="330"/>
        <v>0.13157894736842099</v>
      </c>
      <c r="EP634">
        <f t="shared" si="331"/>
        <v>2007</v>
      </c>
      <c r="EQ634">
        <f t="shared" si="332"/>
        <v>3</v>
      </c>
    </row>
    <row r="635" spans="142:147" x14ac:dyDescent="0.25">
      <c r="EL635" s="12">
        <f t="shared" si="333"/>
        <v>3</v>
      </c>
      <c r="EM635" s="12">
        <f t="shared" si="334"/>
        <v>1</v>
      </c>
      <c r="EN635" s="12">
        <f t="shared" si="335"/>
        <v>2</v>
      </c>
      <c r="EO635">
        <f t="shared" si="330"/>
        <v>0.1111111111111109</v>
      </c>
      <c r="EP635">
        <f t="shared" si="331"/>
        <v>2007</v>
      </c>
      <c r="EQ635">
        <f t="shared" si="332"/>
        <v>3</v>
      </c>
    </row>
    <row r="636" spans="142:147" x14ac:dyDescent="0.25">
      <c r="EL636" s="12">
        <f t="shared" si="333"/>
        <v>3</v>
      </c>
      <c r="EM636" s="12">
        <f t="shared" si="334"/>
        <v>1</v>
      </c>
      <c r="EN636" s="12">
        <f t="shared" si="335"/>
        <v>1</v>
      </c>
      <c r="EO636">
        <f t="shared" si="330"/>
        <v>0</v>
      </c>
      <c r="EP636">
        <f t="shared" si="331"/>
        <v>2007</v>
      </c>
      <c r="EQ636">
        <f t="shared" si="332"/>
        <v>0</v>
      </c>
    </row>
    <row r="637" spans="142:147" x14ac:dyDescent="0.25">
      <c r="EL637" s="12">
        <f t="shared" si="333"/>
        <v>3</v>
      </c>
      <c r="EM637" s="12">
        <f t="shared" si="334"/>
        <v>1</v>
      </c>
      <c r="EN637" s="12">
        <f t="shared" si="335"/>
        <v>2</v>
      </c>
      <c r="EO637">
        <f t="shared" si="330"/>
        <v>0</v>
      </c>
      <c r="EP637">
        <f t="shared" si="331"/>
        <v>2007</v>
      </c>
      <c r="EQ637">
        <f t="shared" si="332"/>
        <v>0</v>
      </c>
    </row>
    <row r="638" spans="142:147" x14ac:dyDescent="0.25">
      <c r="EL638" s="12">
        <f t="shared" si="333"/>
        <v>3</v>
      </c>
      <c r="EM638" s="12">
        <f t="shared" si="334"/>
        <v>1</v>
      </c>
      <c r="EN638" s="12">
        <f t="shared" si="335"/>
        <v>1</v>
      </c>
      <c r="EO638">
        <f t="shared" si="330"/>
        <v>0</v>
      </c>
      <c r="EP638">
        <f t="shared" si="331"/>
        <v>2007</v>
      </c>
      <c r="EQ638">
        <f t="shared" si="332"/>
        <v>0</v>
      </c>
    </row>
    <row r="639" spans="142:147" x14ac:dyDescent="0.25">
      <c r="EL639" s="12">
        <f t="shared" si="333"/>
        <v>3</v>
      </c>
      <c r="EM639" s="12">
        <f t="shared" si="334"/>
        <v>1</v>
      </c>
      <c r="EN639" s="12">
        <f t="shared" si="335"/>
        <v>2</v>
      </c>
      <c r="EO639">
        <f t="shared" si="330"/>
        <v>0</v>
      </c>
      <c r="EP639">
        <f t="shared" si="331"/>
        <v>2007</v>
      </c>
      <c r="EQ639">
        <f t="shared" si="332"/>
        <v>0</v>
      </c>
    </row>
    <row r="640" spans="142:147" x14ac:dyDescent="0.25">
      <c r="EL640" s="12">
        <f t="shared" si="333"/>
        <v>4</v>
      </c>
      <c r="EM640" s="12">
        <f t="shared" si="334"/>
        <v>1</v>
      </c>
      <c r="EN640" s="12">
        <f t="shared" si="335"/>
        <v>2</v>
      </c>
      <c r="EO640">
        <f t="shared" si="330"/>
        <v>0.1473684210526317</v>
      </c>
      <c r="EP640">
        <f t="shared" si="331"/>
        <v>2007</v>
      </c>
      <c r="EQ640">
        <f t="shared" si="332"/>
        <v>4</v>
      </c>
    </row>
    <row r="641" spans="142:147" x14ac:dyDescent="0.25">
      <c r="EL641" s="12">
        <f t="shared" si="333"/>
        <v>4</v>
      </c>
      <c r="EM641" s="12">
        <f t="shared" si="334"/>
        <v>1</v>
      </c>
      <c r="EN641" s="12">
        <f t="shared" si="335"/>
        <v>2</v>
      </c>
      <c r="EO641">
        <f t="shared" si="330"/>
        <v>7.5949367088607445E-2</v>
      </c>
      <c r="EP641">
        <f t="shared" si="331"/>
        <v>2007</v>
      </c>
      <c r="EQ641">
        <f t="shared" si="332"/>
        <v>4</v>
      </c>
    </row>
    <row r="642" spans="142:147" x14ac:dyDescent="0.25">
      <c r="EL642" s="12">
        <f t="shared" si="333"/>
        <v>4</v>
      </c>
      <c r="EM642" s="12">
        <f t="shared" si="334"/>
        <v>1</v>
      </c>
      <c r="EN642" s="12">
        <f t="shared" si="335"/>
        <v>3</v>
      </c>
      <c r="EO642">
        <f t="shared" si="330"/>
        <v>5.0000000000000107E-2</v>
      </c>
      <c r="EP642">
        <f t="shared" si="331"/>
        <v>2007</v>
      </c>
      <c r="EQ642">
        <f t="shared" si="332"/>
        <v>4</v>
      </c>
    </row>
    <row r="643" spans="142:147" x14ac:dyDescent="0.25">
      <c r="EL643" s="12">
        <f t="shared" si="333"/>
        <v>4</v>
      </c>
      <c r="EM643" s="12">
        <f t="shared" si="334"/>
        <v>1</v>
      </c>
      <c r="EN643" s="12">
        <f t="shared" si="335"/>
        <v>2</v>
      </c>
      <c r="EO643">
        <f t="shared" si="330"/>
        <v>0.13043478260869559</v>
      </c>
      <c r="EP643">
        <f t="shared" si="331"/>
        <v>2007</v>
      </c>
      <c r="EQ643">
        <f t="shared" si="332"/>
        <v>4</v>
      </c>
    </row>
    <row r="644" spans="142:147" x14ac:dyDescent="0.25">
      <c r="EL644" s="12">
        <f t="shared" si="333"/>
        <v>4</v>
      </c>
      <c r="EM644" s="12">
        <f t="shared" si="334"/>
        <v>1</v>
      </c>
      <c r="EN644" s="12">
        <f t="shared" si="335"/>
        <v>2</v>
      </c>
      <c r="EO644">
        <f t="shared" si="330"/>
        <v>0.22222222222222252</v>
      </c>
      <c r="EP644">
        <f t="shared" si="331"/>
        <v>2007</v>
      </c>
      <c r="EQ644">
        <f t="shared" si="332"/>
        <v>4</v>
      </c>
    </row>
    <row r="645" spans="142:147" x14ac:dyDescent="0.25">
      <c r="EL645" s="12">
        <f t="shared" si="333"/>
        <v>3</v>
      </c>
      <c r="EM645" s="12">
        <f t="shared" si="334"/>
        <v>1</v>
      </c>
      <c r="EN645" s="12">
        <f t="shared" si="335"/>
        <v>2</v>
      </c>
      <c r="EO645">
        <f t="shared" si="330"/>
        <v>0</v>
      </c>
      <c r="EP645">
        <f t="shared" si="331"/>
        <v>2007</v>
      </c>
      <c r="EQ645">
        <f t="shared" si="332"/>
        <v>0</v>
      </c>
    </row>
    <row r="646" spans="142:147" x14ac:dyDescent="0.25">
      <c r="EL646" s="12">
        <f t="shared" si="333"/>
        <v>3</v>
      </c>
      <c r="EM646" s="12">
        <f t="shared" si="334"/>
        <v>1</v>
      </c>
      <c r="EN646" s="12">
        <f t="shared" si="335"/>
        <v>1</v>
      </c>
      <c r="EO646">
        <f t="shared" si="330"/>
        <v>0</v>
      </c>
      <c r="EP646">
        <f t="shared" si="331"/>
        <v>2007</v>
      </c>
      <c r="EQ646">
        <f t="shared" si="332"/>
        <v>0</v>
      </c>
    </row>
    <row r="647" spans="142:147" x14ac:dyDescent="0.25">
      <c r="EL647" s="12">
        <f t="shared" si="333"/>
        <v>3</v>
      </c>
      <c r="EM647" s="12">
        <f t="shared" si="334"/>
        <v>1</v>
      </c>
      <c r="EN647" s="12">
        <f t="shared" si="335"/>
        <v>2</v>
      </c>
      <c r="EO647">
        <f t="shared" si="330"/>
        <v>0</v>
      </c>
      <c r="EP647">
        <f t="shared" si="331"/>
        <v>2007</v>
      </c>
      <c r="EQ647">
        <f t="shared" si="332"/>
        <v>0</v>
      </c>
    </row>
    <row r="648" spans="142:147" x14ac:dyDescent="0.25">
      <c r="EL648" s="12">
        <f t="shared" si="333"/>
        <v>3</v>
      </c>
      <c r="EM648" s="12">
        <f t="shared" si="334"/>
        <v>1</v>
      </c>
      <c r="EN648" s="12">
        <f t="shared" si="335"/>
        <v>1</v>
      </c>
      <c r="EO648">
        <f t="shared" si="330"/>
        <v>0</v>
      </c>
      <c r="EP648">
        <f t="shared" si="331"/>
        <v>2007</v>
      </c>
      <c r="EQ648">
        <f t="shared" si="332"/>
        <v>0</v>
      </c>
    </row>
    <row r="649" spans="142:147" x14ac:dyDescent="0.25">
      <c r="EL649" s="12">
        <f t="shared" si="333"/>
        <v>4</v>
      </c>
      <c r="EM649" s="12">
        <f t="shared" si="334"/>
        <v>1</v>
      </c>
      <c r="EN649" s="12">
        <f t="shared" si="335"/>
        <v>2</v>
      </c>
      <c r="EO649">
        <f t="shared" si="330"/>
        <v>0</v>
      </c>
      <c r="EP649">
        <f t="shared" si="331"/>
        <v>2007</v>
      </c>
      <c r="EQ649">
        <f t="shared" si="332"/>
        <v>0</v>
      </c>
    </row>
    <row r="650" spans="142:147" x14ac:dyDescent="0.25">
      <c r="EL650" s="12">
        <f t="shared" si="333"/>
        <v>4</v>
      </c>
      <c r="EM650" s="12">
        <f t="shared" si="334"/>
        <v>1</v>
      </c>
      <c r="EN650" s="12">
        <f t="shared" si="335"/>
        <v>1</v>
      </c>
      <c r="EO650">
        <f t="shared" si="330"/>
        <v>0</v>
      </c>
      <c r="EP650">
        <f t="shared" si="331"/>
        <v>2007</v>
      </c>
      <c r="EQ650">
        <f t="shared" si="332"/>
        <v>0</v>
      </c>
    </row>
    <row r="651" spans="142:147" x14ac:dyDescent="0.25">
      <c r="EL651" s="12">
        <f t="shared" si="333"/>
        <v>7</v>
      </c>
      <c r="EM651" s="12">
        <f t="shared" si="334"/>
        <v>1</v>
      </c>
      <c r="EN651" s="12">
        <f t="shared" si="335"/>
        <v>2</v>
      </c>
      <c r="EO651">
        <f t="shared" si="330"/>
        <v>0</v>
      </c>
      <c r="EP651">
        <f t="shared" si="331"/>
        <v>2007</v>
      </c>
      <c r="EQ651">
        <f t="shared" si="332"/>
        <v>0</v>
      </c>
    </row>
    <row r="652" spans="142:147" x14ac:dyDescent="0.25">
      <c r="EL652" s="12">
        <f t="shared" si="333"/>
        <v>9</v>
      </c>
      <c r="EM652" s="12">
        <f t="shared" si="334"/>
        <v>1</v>
      </c>
      <c r="EN652" s="12">
        <f t="shared" si="335"/>
        <v>3</v>
      </c>
      <c r="EO652">
        <f t="shared" si="330"/>
        <v>0.16666666666666691</v>
      </c>
      <c r="EP652">
        <f t="shared" si="331"/>
        <v>2007</v>
      </c>
      <c r="EQ652">
        <f t="shared" si="332"/>
        <v>4</v>
      </c>
    </row>
    <row r="653" spans="142:147" x14ac:dyDescent="0.25">
      <c r="EL653" s="12">
        <f t="shared" si="333"/>
        <v>5</v>
      </c>
      <c r="EM653" s="12">
        <f t="shared" si="334"/>
        <v>1</v>
      </c>
      <c r="EN653" s="12">
        <f t="shared" si="335"/>
        <v>2</v>
      </c>
      <c r="EO653">
        <f t="shared" si="330"/>
        <v>0</v>
      </c>
      <c r="EP653">
        <f t="shared" si="331"/>
        <v>2007</v>
      </c>
      <c r="EQ653">
        <f t="shared" si="332"/>
        <v>0</v>
      </c>
    </row>
    <row r="654" spans="142:147" x14ac:dyDescent="0.25">
      <c r="EL654" s="12">
        <f t="shared" si="333"/>
        <v>5</v>
      </c>
      <c r="EM654" s="12">
        <f t="shared" si="334"/>
        <v>1</v>
      </c>
      <c r="EN654" s="12">
        <f t="shared" si="335"/>
        <v>2</v>
      </c>
      <c r="EO654">
        <f t="shared" si="330"/>
        <v>0</v>
      </c>
      <c r="EP654">
        <f t="shared" si="331"/>
        <v>2007</v>
      </c>
      <c r="EQ654">
        <f t="shared" si="332"/>
        <v>0</v>
      </c>
    </row>
    <row r="655" spans="142:147" x14ac:dyDescent="0.25">
      <c r="EL655" s="12">
        <f t="shared" si="333"/>
        <v>6</v>
      </c>
      <c r="EM655" s="12">
        <f t="shared" si="334"/>
        <v>1</v>
      </c>
      <c r="EN655" s="12">
        <f t="shared" si="335"/>
        <v>2</v>
      </c>
      <c r="EO655">
        <f t="shared" si="330"/>
        <v>0</v>
      </c>
      <c r="EP655">
        <f t="shared" si="331"/>
        <v>2007</v>
      </c>
      <c r="EQ655">
        <f t="shared" si="332"/>
        <v>0</v>
      </c>
    </row>
    <row r="656" spans="142:147" x14ac:dyDescent="0.25">
      <c r="EL656" s="12">
        <f t="shared" si="333"/>
        <v>5</v>
      </c>
      <c r="EM656" s="12">
        <f t="shared" si="334"/>
        <v>1</v>
      </c>
      <c r="EN656" s="12">
        <f t="shared" si="335"/>
        <v>2</v>
      </c>
      <c r="EO656">
        <f t="shared" si="330"/>
        <v>0.15238095238095267</v>
      </c>
      <c r="EP656">
        <f t="shared" si="331"/>
        <v>2007</v>
      </c>
      <c r="EQ656">
        <f t="shared" si="332"/>
        <v>5</v>
      </c>
    </row>
    <row r="657" spans="142:147" x14ac:dyDescent="0.25">
      <c r="EL657" s="12">
        <f t="shared" si="333"/>
        <v>8</v>
      </c>
      <c r="EM657" s="12">
        <f t="shared" si="334"/>
        <v>1</v>
      </c>
      <c r="EN657" s="12">
        <f t="shared" si="335"/>
        <v>1</v>
      </c>
      <c r="EO657">
        <f t="shared" si="330"/>
        <v>0</v>
      </c>
      <c r="EP657">
        <f t="shared" si="331"/>
        <v>2007</v>
      </c>
      <c r="EQ657">
        <f t="shared" si="332"/>
        <v>0</v>
      </c>
    </row>
    <row r="658" spans="142:147" x14ac:dyDescent="0.25">
      <c r="EL658" s="12">
        <f t="shared" si="333"/>
        <v>6</v>
      </c>
      <c r="EM658" s="12">
        <f t="shared" si="334"/>
        <v>1</v>
      </c>
      <c r="EN658" s="12">
        <f t="shared" si="335"/>
        <v>1</v>
      </c>
      <c r="EO658">
        <f t="shared" si="330"/>
        <v>0</v>
      </c>
      <c r="EP658">
        <f t="shared" si="331"/>
        <v>2007</v>
      </c>
      <c r="EQ658">
        <f t="shared" si="332"/>
        <v>0</v>
      </c>
    </row>
    <row r="659" spans="142:147" x14ac:dyDescent="0.25">
      <c r="EL659" s="12">
        <f t="shared" si="333"/>
        <v>5</v>
      </c>
      <c r="EM659" s="12">
        <f t="shared" si="334"/>
        <v>1</v>
      </c>
      <c r="EN659" s="12">
        <f t="shared" si="335"/>
        <v>1</v>
      </c>
      <c r="EO659">
        <f t="shared" si="330"/>
        <v>0.13131313131313149</v>
      </c>
      <c r="EP659">
        <f t="shared" si="331"/>
        <v>2007</v>
      </c>
      <c r="EQ659">
        <f t="shared" si="332"/>
        <v>5</v>
      </c>
    </row>
    <row r="660" spans="142:147" x14ac:dyDescent="0.25">
      <c r="EL660" s="12">
        <f t="shared" si="333"/>
        <v>8</v>
      </c>
      <c r="EM660" s="12">
        <f t="shared" si="334"/>
        <v>1</v>
      </c>
      <c r="EN660" s="12">
        <f t="shared" si="335"/>
        <v>2</v>
      </c>
      <c r="EO660">
        <f t="shared" si="330"/>
        <v>0</v>
      </c>
      <c r="EP660">
        <f t="shared" si="331"/>
        <v>2007</v>
      </c>
      <c r="EQ660">
        <f t="shared" si="332"/>
        <v>0</v>
      </c>
    </row>
    <row r="661" spans="142:147" x14ac:dyDescent="0.25">
      <c r="EL661" s="12">
        <f t="shared" si="333"/>
        <v>6</v>
      </c>
      <c r="EM661" s="12">
        <f t="shared" si="334"/>
        <v>1</v>
      </c>
      <c r="EN661" s="12">
        <f t="shared" si="335"/>
        <v>3</v>
      </c>
      <c r="EO661">
        <f t="shared" si="330"/>
        <v>0</v>
      </c>
      <c r="EP661">
        <f t="shared" si="331"/>
        <v>2007</v>
      </c>
      <c r="EQ661">
        <f t="shared" si="332"/>
        <v>0</v>
      </c>
    </row>
    <row r="662" spans="142:147" x14ac:dyDescent="0.25">
      <c r="EL662" s="12">
        <f t="shared" si="333"/>
        <v>6</v>
      </c>
      <c r="EM662" s="12">
        <f t="shared" si="334"/>
        <v>1</v>
      </c>
      <c r="EN662" s="12">
        <f t="shared" si="335"/>
        <v>1</v>
      </c>
      <c r="EO662">
        <f t="shared" si="330"/>
        <v>8.1300813008130024E-2</v>
      </c>
      <c r="EP662">
        <f t="shared" si="331"/>
        <v>2007</v>
      </c>
      <c r="EQ662">
        <f t="shared" si="332"/>
        <v>6</v>
      </c>
    </row>
    <row r="663" spans="142:147" x14ac:dyDescent="0.25">
      <c r="EL663" s="12">
        <f t="shared" si="333"/>
        <v>6</v>
      </c>
      <c r="EM663" s="12">
        <f t="shared" si="334"/>
        <v>1</v>
      </c>
      <c r="EN663" s="12">
        <f t="shared" si="335"/>
        <v>1</v>
      </c>
      <c r="EO663">
        <f t="shared" si="330"/>
        <v>0</v>
      </c>
      <c r="EP663">
        <f t="shared" si="331"/>
        <v>2007</v>
      </c>
      <c r="EQ663">
        <f t="shared" si="332"/>
        <v>0</v>
      </c>
    </row>
    <row r="664" spans="142:147" x14ac:dyDescent="0.25">
      <c r="EL664" s="12">
        <f t="shared" si="333"/>
        <v>6</v>
      </c>
      <c r="EM664" s="12">
        <f t="shared" si="334"/>
        <v>1</v>
      </c>
      <c r="EN664" s="12">
        <f t="shared" si="335"/>
        <v>1</v>
      </c>
      <c r="EO664">
        <f t="shared" ref="EO664:EO695" si="336">DI34</f>
        <v>0</v>
      </c>
      <c r="EP664">
        <f t="shared" ref="EP664:EP695" si="337">DJ34</f>
        <v>2007</v>
      </c>
      <c r="EQ664">
        <f t="shared" ref="EQ664:EQ695" si="338">DK34</f>
        <v>0</v>
      </c>
    </row>
    <row r="665" spans="142:147" x14ac:dyDescent="0.25">
      <c r="EL665" s="12">
        <f t="shared" si="333"/>
        <v>8</v>
      </c>
      <c r="EM665" s="12">
        <f t="shared" si="334"/>
        <v>1</v>
      </c>
      <c r="EN665" s="12">
        <f t="shared" si="335"/>
        <v>2</v>
      </c>
      <c r="EO665">
        <f t="shared" si="336"/>
        <v>0</v>
      </c>
      <c r="EP665">
        <f t="shared" si="337"/>
        <v>2007</v>
      </c>
      <c r="EQ665">
        <f t="shared" si="338"/>
        <v>0</v>
      </c>
    </row>
    <row r="666" spans="142:147" x14ac:dyDescent="0.25">
      <c r="EL666" s="12">
        <f t="shared" si="333"/>
        <v>7</v>
      </c>
      <c r="EM666" s="12">
        <f t="shared" si="334"/>
        <v>1</v>
      </c>
      <c r="EN666" s="12">
        <f t="shared" si="335"/>
        <v>3</v>
      </c>
      <c r="EO666">
        <f t="shared" si="336"/>
        <v>0</v>
      </c>
      <c r="EP666">
        <f t="shared" si="337"/>
        <v>2007</v>
      </c>
      <c r="EQ666">
        <f t="shared" si="338"/>
        <v>0</v>
      </c>
    </row>
    <row r="667" spans="142:147" x14ac:dyDescent="0.25">
      <c r="EL667" s="12">
        <f t="shared" si="333"/>
        <v>7</v>
      </c>
      <c r="EM667" s="12">
        <f t="shared" si="334"/>
        <v>1</v>
      </c>
      <c r="EN667" s="12">
        <f t="shared" si="335"/>
        <v>2</v>
      </c>
      <c r="EO667">
        <f t="shared" si="336"/>
        <v>0</v>
      </c>
      <c r="EP667">
        <f t="shared" si="337"/>
        <v>2007</v>
      </c>
      <c r="EQ667">
        <f t="shared" si="338"/>
        <v>0</v>
      </c>
    </row>
    <row r="668" spans="142:147" x14ac:dyDescent="0.25">
      <c r="EL668" s="12">
        <f t="shared" si="333"/>
        <v>8</v>
      </c>
      <c r="EM668" s="12">
        <f t="shared" si="334"/>
        <v>1</v>
      </c>
      <c r="EN668" s="12">
        <f t="shared" si="335"/>
        <v>1</v>
      </c>
      <c r="EO668">
        <f t="shared" si="336"/>
        <v>0</v>
      </c>
      <c r="EP668">
        <f t="shared" si="337"/>
        <v>2007</v>
      </c>
      <c r="EQ668">
        <f t="shared" si="338"/>
        <v>0</v>
      </c>
    </row>
    <row r="669" spans="142:147" x14ac:dyDescent="0.25">
      <c r="EL669" s="12">
        <f t="shared" si="333"/>
        <v>8</v>
      </c>
      <c r="EM669" s="12">
        <f t="shared" si="334"/>
        <v>1</v>
      </c>
      <c r="EN669" s="12">
        <f t="shared" si="335"/>
        <v>1</v>
      </c>
      <c r="EO669">
        <f t="shared" si="336"/>
        <v>0</v>
      </c>
      <c r="EP669">
        <f t="shared" si="337"/>
        <v>2007</v>
      </c>
      <c r="EQ669">
        <f t="shared" si="338"/>
        <v>0</v>
      </c>
    </row>
    <row r="670" spans="142:147" x14ac:dyDescent="0.25">
      <c r="EL670" s="12">
        <f t="shared" si="333"/>
        <v>7</v>
      </c>
      <c r="EM670" s="12">
        <f t="shared" si="334"/>
        <v>1</v>
      </c>
      <c r="EN670" s="12">
        <f t="shared" si="335"/>
        <v>2</v>
      </c>
      <c r="EO670">
        <f t="shared" si="336"/>
        <v>0</v>
      </c>
      <c r="EP670">
        <f t="shared" si="337"/>
        <v>2007</v>
      </c>
      <c r="EQ670">
        <f t="shared" si="338"/>
        <v>0</v>
      </c>
    </row>
    <row r="671" spans="142:147" x14ac:dyDescent="0.25">
      <c r="EL671" s="12">
        <f t="shared" si="333"/>
        <v>8</v>
      </c>
      <c r="EM671" s="12">
        <f t="shared" si="334"/>
        <v>1</v>
      </c>
      <c r="EN671" s="12">
        <f t="shared" si="335"/>
        <v>3</v>
      </c>
      <c r="EO671">
        <f t="shared" si="336"/>
        <v>0</v>
      </c>
      <c r="EP671">
        <f t="shared" si="337"/>
        <v>2007</v>
      </c>
      <c r="EQ671">
        <f t="shared" si="338"/>
        <v>0</v>
      </c>
    </row>
    <row r="672" spans="142:147" x14ac:dyDescent="0.25">
      <c r="EL672" s="12">
        <f t="shared" si="333"/>
        <v>8</v>
      </c>
      <c r="EM672" s="12">
        <f t="shared" si="334"/>
        <v>1</v>
      </c>
      <c r="EN672" s="12">
        <f t="shared" si="335"/>
        <v>3</v>
      </c>
      <c r="EO672">
        <f t="shared" si="336"/>
        <v>0</v>
      </c>
      <c r="EP672">
        <f t="shared" si="337"/>
        <v>2007</v>
      </c>
      <c r="EQ672">
        <f t="shared" si="338"/>
        <v>0</v>
      </c>
    </row>
    <row r="673" spans="142:147" x14ac:dyDescent="0.25">
      <c r="EL673" s="12">
        <f t="shared" si="333"/>
        <v>5</v>
      </c>
      <c r="EM673" s="12">
        <f t="shared" si="334"/>
        <v>1</v>
      </c>
      <c r="EN673" s="12">
        <f t="shared" si="335"/>
        <v>1</v>
      </c>
      <c r="EO673">
        <f t="shared" si="336"/>
        <v>0</v>
      </c>
      <c r="EP673">
        <f t="shared" si="337"/>
        <v>2007</v>
      </c>
      <c r="EQ673">
        <f t="shared" si="338"/>
        <v>0</v>
      </c>
    </row>
    <row r="674" spans="142:147" x14ac:dyDescent="0.25">
      <c r="EL674" s="12">
        <f t="shared" si="333"/>
        <v>6</v>
      </c>
      <c r="EM674" s="12">
        <f t="shared" si="334"/>
        <v>1</v>
      </c>
      <c r="EN674" s="12">
        <f t="shared" si="335"/>
        <v>2</v>
      </c>
      <c r="EO674">
        <f t="shared" si="336"/>
        <v>0</v>
      </c>
      <c r="EP674">
        <f t="shared" si="337"/>
        <v>2007</v>
      </c>
      <c r="EQ674">
        <f t="shared" si="338"/>
        <v>0</v>
      </c>
    </row>
    <row r="675" spans="142:147" x14ac:dyDescent="0.25">
      <c r="EL675" s="12">
        <f t="shared" si="333"/>
        <v>10</v>
      </c>
      <c r="EM675" s="12">
        <f t="shared" si="334"/>
        <v>1</v>
      </c>
      <c r="EN675" s="12">
        <f t="shared" si="335"/>
        <v>3</v>
      </c>
      <c r="EO675">
        <f t="shared" si="336"/>
        <v>0.33070866141732314</v>
      </c>
      <c r="EP675">
        <f t="shared" si="337"/>
        <v>2007</v>
      </c>
      <c r="EQ675">
        <f t="shared" si="338"/>
        <v>5</v>
      </c>
    </row>
    <row r="676" spans="142:147" x14ac:dyDescent="0.25">
      <c r="EL676" s="12">
        <f t="shared" si="333"/>
        <v>6</v>
      </c>
      <c r="EM676" s="12">
        <f t="shared" si="334"/>
        <v>1</v>
      </c>
      <c r="EN676" s="12">
        <f t="shared" si="335"/>
        <v>3</v>
      </c>
      <c r="EO676">
        <f t="shared" si="336"/>
        <v>0</v>
      </c>
      <c r="EP676">
        <f t="shared" si="337"/>
        <v>2007</v>
      </c>
      <c r="EQ676">
        <f t="shared" si="338"/>
        <v>0</v>
      </c>
    </row>
    <row r="677" spans="142:147" x14ac:dyDescent="0.25">
      <c r="EL677" s="12">
        <f t="shared" si="333"/>
        <v>8</v>
      </c>
      <c r="EM677" s="12">
        <f t="shared" si="334"/>
        <v>1</v>
      </c>
      <c r="EN677" s="12">
        <f t="shared" si="335"/>
        <v>3</v>
      </c>
      <c r="EO677">
        <f t="shared" si="336"/>
        <v>0</v>
      </c>
      <c r="EP677">
        <f t="shared" si="337"/>
        <v>2007</v>
      </c>
      <c r="EQ677">
        <f t="shared" si="338"/>
        <v>0</v>
      </c>
    </row>
    <row r="678" spans="142:147" x14ac:dyDescent="0.25">
      <c r="EL678" s="12">
        <f t="shared" si="333"/>
        <v>7</v>
      </c>
      <c r="EM678" s="12">
        <f t="shared" si="334"/>
        <v>1</v>
      </c>
      <c r="EN678" s="12">
        <f t="shared" si="335"/>
        <v>2</v>
      </c>
      <c r="EO678">
        <f t="shared" si="336"/>
        <v>0</v>
      </c>
      <c r="EP678">
        <f t="shared" si="337"/>
        <v>2007</v>
      </c>
      <c r="EQ678">
        <f t="shared" si="338"/>
        <v>0</v>
      </c>
    </row>
    <row r="679" spans="142:147" x14ac:dyDescent="0.25">
      <c r="EL679" s="12">
        <f t="shared" si="333"/>
        <v>10</v>
      </c>
      <c r="EM679" s="12">
        <f t="shared" si="334"/>
        <v>1</v>
      </c>
      <c r="EN679" s="12">
        <f t="shared" si="335"/>
        <v>3</v>
      </c>
      <c r="EO679">
        <f t="shared" si="336"/>
        <v>0.14814814814814825</v>
      </c>
      <c r="EP679">
        <f t="shared" si="337"/>
        <v>2007</v>
      </c>
      <c r="EQ679">
        <f t="shared" si="338"/>
        <v>5</v>
      </c>
    </row>
    <row r="680" spans="142:147" x14ac:dyDescent="0.25">
      <c r="EL680" s="12">
        <f t="shared" si="333"/>
        <v>9</v>
      </c>
      <c r="EM680" s="12">
        <f t="shared" si="334"/>
        <v>1</v>
      </c>
      <c r="EN680" s="12">
        <f t="shared" si="335"/>
        <v>3</v>
      </c>
      <c r="EO680">
        <f t="shared" si="336"/>
        <v>0</v>
      </c>
      <c r="EP680">
        <f t="shared" si="337"/>
        <v>2007</v>
      </c>
      <c r="EQ680">
        <f t="shared" si="338"/>
        <v>0</v>
      </c>
    </row>
    <row r="681" spans="142:147" x14ac:dyDescent="0.25">
      <c r="EL681" s="12">
        <f t="shared" si="333"/>
        <v>9</v>
      </c>
      <c r="EM681" s="12">
        <f t="shared" si="334"/>
        <v>1</v>
      </c>
      <c r="EN681" s="12">
        <f t="shared" si="335"/>
        <v>3</v>
      </c>
      <c r="EO681">
        <f t="shared" si="336"/>
        <v>0</v>
      </c>
      <c r="EP681">
        <f t="shared" si="337"/>
        <v>2007</v>
      </c>
      <c r="EQ681">
        <f t="shared" si="338"/>
        <v>0</v>
      </c>
    </row>
    <row r="682" spans="142:147" x14ac:dyDescent="0.25">
      <c r="EL682" s="12">
        <f t="shared" si="333"/>
        <v>10</v>
      </c>
      <c r="EM682" s="12">
        <f t="shared" si="334"/>
        <v>1</v>
      </c>
      <c r="EN682" s="12">
        <f t="shared" si="335"/>
        <v>1</v>
      </c>
      <c r="EO682">
        <f t="shared" si="336"/>
        <v>0.14189189189189183</v>
      </c>
      <c r="EP682">
        <f t="shared" si="337"/>
        <v>2007</v>
      </c>
      <c r="EQ682">
        <f t="shared" si="338"/>
        <v>5</v>
      </c>
    </row>
    <row r="683" spans="142:147" x14ac:dyDescent="0.25">
      <c r="EL683" s="12">
        <f t="shared" si="333"/>
        <v>8</v>
      </c>
      <c r="EM683" s="12">
        <f t="shared" si="334"/>
        <v>1</v>
      </c>
      <c r="EN683" s="12">
        <f t="shared" si="335"/>
        <v>1</v>
      </c>
      <c r="EO683">
        <f t="shared" si="336"/>
        <v>0</v>
      </c>
      <c r="EP683">
        <f t="shared" si="337"/>
        <v>2007</v>
      </c>
      <c r="EQ683">
        <f t="shared" si="338"/>
        <v>0</v>
      </c>
    </row>
    <row r="684" spans="142:147" x14ac:dyDescent="0.25">
      <c r="EL684" s="12">
        <f t="shared" si="333"/>
        <v>5</v>
      </c>
      <c r="EM684" s="12">
        <f t="shared" si="334"/>
        <v>2</v>
      </c>
      <c r="EN684" s="12">
        <f t="shared" si="335"/>
        <v>2</v>
      </c>
      <c r="EO684">
        <f t="shared" si="336"/>
        <v>0</v>
      </c>
      <c r="EP684">
        <f t="shared" si="337"/>
        <v>2007</v>
      </c>
      <c r="EQ684">
        <f t="shared" si="338"/>
        <v>0</v>
      </c>
    </row>
    <row r="685" spans="142:147" x14ac:dyDescent="0.25">
      <c r="EL685" s="12">
        <f t="shared" si="333"/>
        <v>6</v>
      </c>
      <c r="EM685" s="12">
        <f t="shared" si="334"/>
        <v>2</v>
      </c>
      <c r="EN685" s="12">
        <f t="shared" si="335"/>
        <v>2</v>
      </c>
      <c r="EO685">
        <f t="shared" si="336"/>
        <v>0.79166666666666663</v>
      </c>
      <c r="EP685">
        <f t="shared" si="337"/>
        <v>2007</v>
      </c>
      <c r="EQ685">
        <f t="shared" si="338"/>
        <v>5</v>
      </c>
    </row>
    <row r="686" spans="142:147" x14ac:dyDescent="0.25">
      <c r="EL686" s="12">
        <f t="shared" si="333"/>
        <v>6</v>
      </c>
      <c r="EM686" s="12">
        <f t="shared" si="334"/>
        <v>2</v>
      </c>
      <c r="EN686" s="12">
        <f t="shared" si="335"/>
        <v>2</v>
      </c>
      <c r="EO686">
        <f t="shared" si="336"/>
        <v>0</v>
      </c>
      <c r="EP686">
        <f t="shared" si="337"/>
        <v>2007</v>
      </c>
      <c r="EQ686">
        <f t="shared" si="338"/>
        <v>0</v>
      </c>
    </row>
    <row r="687" spans="142:147" x14ac:dyDescent="0.25">
      <c r="EL687" s="12">
        <f t="shared" si="333"/>
        <v>6</v>
      </c>
      <c r="EM687" s="12">
        <f t="shared" si="334"/>
        <v>2</v>
      </c>
      <c r="EN687" s="12">
        <f t="shared" si="335"/>
        <v>1</v>
      </c>
      <c r="EO687">
        <f t="shared" si="336"/>
        <v>0</v>
      </c>
      <c r="EP687">
        <f t="shared" si="337"/>
        <v>2007</v>
      </c>
      <c r="EQ687">
        <f t="shared" si="338"/>
        <v>0</v>
      </c>
    </row>
    <row r="688" spans="142:147" x14ac:dyDescent="0.25">
      <c r="EL688" s="12">
        <f t="shared" si="333"/>
        <v>8</v>
      </c>
      <c r="EM688" s="12">
        <f t="shared" si="334"/>
        <v>2</v>
      </c>
      <c r="EN688" s="12">
        <f t="shared" si="335"/>
        <v>2</v>
      </c>
      <c r="EO688">
        <f t="shared" si="336"/>
        <v>0</v>
      </c>
      <c r="EP688">
        <f t="shared" si="337"/>
        <v>2007</v>
      </c>
      <c r="EQ688">
        <f t="shared" si="338"/>
        <v>0</v>
      </c>
    </row>
    <row r="689" spans="142:147" x14ac:dyDescent="0.25">
      <c r="EL689" s="12">
        <f t="shared" si="333"/>
        <v>6</v>
      </c>
      <c r="EM689" s="12">
        <f t="shared" si="334"/>
        <v>2</v>
      </c>
      <c r="EN689" s="12">
        <f t="shared" si="335"/>
        <v>2</v>
      </c>
      <c r="EO689">
        <f t="shared" si="336"/>
        <v>0</v>
      </c>
      <c r="EP689">
        <f t="shared" si="337"/>
        <v>2007</v>
      </c>
      <c r="EQ689">
        <f t="shared" si="338"/>
        <v>0</v>
      </c>
    </row>
    <row r="690" spans="142:147" x14ac:dyDescent="0.25">
      <c r="EL690" s="12">
        <f t="shared" si="333"/>
        <v>5</v>
      </c>
      <c r="EM690" s="12">
        <f t="shared" si="334"/>
        <v>2</v>
      </c>
      <c r="EN690" s="12">
        <f t="shared" si="335"/>
        <v>2</v>
      </c>
      <c r="EO690">
        <f t="shared" si="336"/>
        <v>0</v>
      </c>
      <c r="EP690">
        <f t="shared" si="337"/>
        <v>2007</v>
      </c>
      <c r="EQ690">
        <f t="shared" si="338"/>
        <v>0</v>
      </c>
    </row>
    <row r="691" spans="142:147" x14ac:dyDescent="0.25">
      <c r="EL691" s="12">
        <f t="shared" si="333"/>
        <v>7</v>
      </c>
      <c r="EM691" s="12">
        <f t="shared" si="334"/>
        <v>2</v>
      </c>
      <c r="EN691" s="12">
        <f t="shared" si="335"/>
        <v>2</v>
      </c>
      <c r="EO691">
        <f t="shared" si="336"/>
        <v>0</v>
      </c>
      <c r="EP691">
        <f t="shared" si="337"/>
        <v>2007</v>
      </c>
      <c r="EQ691">
        <f t="shared" si="338"/>
        <v>0</v>
      </c>
    </row>
    <row r="692" spans="142:147" x14ac:dyDescent="0.25">
      <c r="EL692" s="12">
        <f t="shared" si="333"/>
        <v>9</v>
      </c>
      <c r="EM692" s="12">
        <f t="shared" si="334"/>
        <v>2</v>
      </c>
      <c r="EN692" s="12">
        <f t="shared" si="335"/>
        <v>2</v>
      </c>
      <c r="EO692">
        <f t="shared" si="336"/>
        <v>0</v>
      </c>
      <c r="EP692">
        <f t="shared" si="337"/>
        <v>2007</v>
      </c>
      <c r="EQ692">
        <f t="shared" si="338"/>
        <v>0</v>
      </c>
    </row>
    <row r="693" spans="142:147" x14ac:dyDescent="0.25">
      <c r="EL693" s="12">
        <f t="shared" si="333"/>
        <v>7</v>
      </c>
      <c r="EM693" s="12">
        <f t="shared" si="334"/>
        <v>2</v>
      </c>
      <c r="EN693" s="12">
        <f t="shared" si="335"/>
        <v>2</v>
      </c>
      <c r="EO693">
        <f t="shared" si="336"/>
        <v>0</v>
      </c>
      <c r="EP693">
        <f t="shared" si="337"/>
        <v>2007</v>
      </c>
      <c r="EQ693">
        <f t="shared" si="338"/>
        <v>0</v>
      </c>
    </row>
    <row r="694" spans="142:147" x14ac:dyDescent="0.25">
      <c r="EL694" s="12">
        <f t="shared" si="333"/>
        <v>7</v>
      </c>
      <c r="EM694" s="12">
        <f t="shared" si="334"/>
        <v>2</v>
      </c>
      <c r="EN694" s="12">
        <f t="shared" si="335"/>
        <v>3</v>
      </c>
      <c r="EO694">
        <f t="shared" si="336"/>
        <v>0</v>
      </c>
      <c r="EP694">
        <f t="shared" si="337"/>
        <v>2007</v>
      </c>
      <c r="EQ694">
        <f t="shared" si="338"/>
        <v>0</v>
      </c>
    </row>
    <row r="695" spans="142:147" x14ac:dyDescent="0.25">
      <c r="EL695" s="12">
        <f t="shared" si="333"/>
        <v>6</v>
      </c>
      <c r="EM695" s="12">
        <f t="shared" si="334"/>
        <v>2</v>
      </c>
      <c r="EN695" s="12">
        <f t="shared" si="335"/>
        <v>2</v>
      </c>
      <c r="EO695">
        <f t="shared" si="336"/>
        <v>0</v>
      </c>
      <c r="EP695">
        <f t="shared" si="337"/>
        <v>2007</v>
      </c>
      <c r="EQ695">
        <f t="shared" si="338"/>
        <v>0</v>
      </c>
    </row>
    <row r="696" spans="142:147" x14ac:dyDescent="0.25">
      <c r="EL696" s="12">
        <f t="shared" si="333"/>
        <v>6</v>
      </c>
      <c r="EM696" s="12">
        <f t="shared" si="334"/>
        <v>2</v>
      </c>
      <c r="EN696" s="12">
        <f t="shared" si="335"/>
        <v>2</v>
      </c>
      <c r="EO696">
        <f t="shared" ref="EO696:EO727" si="339">DI66</f>
        <v>0</v>
      </c>
      <c r="EP696">
        <f t="shared" ref="EP696:EP727" si="340">DJ66</f>
        <v>2007</v>
      </c>
      <c r="EQ696">
        <f t="shared" ref="EQ696:EQ727" si="341">DK66</f>
        <v>0</v>
      </c>
    </row>
    <row r="697" spans="142:147" x14ac:dyDescent="0.25">
      <c r="EL697" s="12">
        <f t="shared" ref="EL697:EL735" si="342">EF67</f>
        <v>7</v>
      </c>
      <c r="EM697" s="12">
        <f t="shared" ref="EM697:EM735" si="343">EG67</f>
        <v>2</v>
      </c>
      <c r="EN697" s="12">
        <f t="shared" ref="EN697:EN735" si="344">EH67</f>
        <v>2</v>
      </c>
      <c r="EO697">
        <f t="shared" si="339"/>
        <v>0</v>
      </c>
      <c r="EP697">
        <f t="shared" si="340"/>
        <v>2007</v>
      </c>
      <c r="EQ697">
        <f t="shared" si="341"/>
        <v>0</v>
      </c>
    </row>
    <row r="698" spans="142:147" x14ac:dyDescent="0.25">
      <c r="EL698" s="12">
        <f t="shared" si="342"/>
        <v>7</v>
      </c>
      <c r="EM698" s="12">
        <f t="shared" si="343"/>
        <v>2</v>
      </c>
      <c r="EN698" s="12">
        <f t="shared" si="344"/>
        <v>3</v>
      </c>
      <c r="EO698">
        <f t="shared" si="339"/>
        <v>0</v>
      </c>
      <c r="EP698">
        <f t="shared" si="340"/>
        <v>2007</v>
      </c>
      <c r="EQ698">
        <f t="shared" si="341"/>
        <v>0</v>
      </c>
    </row>
    <row r="699" spans="142:147" x14ac:dyDescent="0.25">
      <c r="EL699" s="12">
        <f t="shared" si="342"/>
        <v>7</v>
      </c>
      <c r="EM699" s="12">
        <f t="shared" si="343"/>
        <v>2</v>
      </c>
      <c r="EN699" s="12">
        <f t="shared" si="344"/>
        <v>2</v>
      </c>
      <c r="EO699">
        <f t="shared" si="339"/>
        <v>0</v>
      </c>
      <c r="EP699">
        <f t="shared" si="340"/>
        <v>2007</v>
      </c>
      <c r="EQ699">
        <f t="shared" si="341"/>
        <v>0</v>
      </c>
    </row>
    <row r="700" spans="142:147" x14ac:dyDescent="0.25">
      <c r="EL700" s="12">
        <f t="shared" si="342"/>
        <v>7</v>
      </c>
      <c r="EM700" s="12">
        <f t="shared" si="343"/>
        <v>2</v>
      </c>
      <c r="EN700" s="12">
        <f t="shared" si="344"/>
        <v>2</v>
      </c>
      <c r="EO700">
        <f t="shared" si="339"/>
        <v>0</v>
      </c>
      <c r="EP700">
        <f t="shared" si="340"/>
        <v>2007</v>
      </c>
      <c r="EQ700">
        <f t="shared" si="341"/>
        <v>0</v>
      </c>
    </row>
    <row r="701" spans="142:147" x14ac:dyDescent="0.25">
      <c r="EL701" s="12">
        <f t="shared" si="342"/>
        <v>7</v>
      </c>
      <c r="EM701" s="12">
        <f t="shared" si="343"/>
        <v>2</v>
      </c>
      <c r="EN701" s="12">
        <f t="shared" si="344"/>
        <v>2</v>
      </c>
      <c r="EO701">
        <f t="shared" si="339"/>
        <v>0</v>
      </c>
      <c r="EP701">
        <f t="shared" si="340"/>
        <v>2007</v>
      </c>
      <c r="EQ701">
        <f t="shared" si="341"/>
        <v>0</v>
      </c>
    </row>
    <row r="702" spans="142:147" x14ac:dyDescent="0.25">
      <c r="EL702" s="12">
        <f t="shared" si="342"/>
        <v>8</v>
      </c>
      <c r="EM702" s="12">
        <f t="shared" si="343"/>
        <v>2</v>
      </c>
      <c r="EN702" s="12">
        <f t="shared" si="344"/>
        <v>3</v>
      </c>
      <c r="EO702">
        <f t="shared" si="339"/>
        <v>0</v>
      </c>
      <c r="EP702">
        <f t="shared" si="340"/>
        <v>2007</v>
      </c>
      <c r="EQ702">
        <f t="shared" si="341"/>
        <v>0</v>
      </c>
    </row>
    <row r="703" spans="142:147" x14ac:dyDescent="0.25">
      <c r="EL703" s="12">
        <f t="shared" si="342"/>
        <v>6</v>
      </c>
      <c r="EM703" s="12">
        <f t="shared" si="343"/>
        <v>2</v>
      </c>
      <c r="EN703" s="12">
        <f t="shared" si="344"/>
        <v>2</v>
      </c>
      <c r="EO703">
        <f t="shared" si="339"/>
        <v>0</v>
      </c>
      <c r="EP703">
        <f t="shared" si="340"/>
        <v>2007</v>
      </c>
      <c r="EQ703">
        <f t="shared" si="341"/>
        <v>0</v>
      </c>
    </row>
    <row r="704" spans="142:147" x14ac:dyDescent="0.25">
      <c r="EL704" s="12">
        <f t="shared" si="342"/>
        <v>7</v>
      </c>
      <c r="EM704" s="12">
        <f t="shared" si="343"/>
        <v>2</v>
      </c>
      <c r="EN704" s="12">
        <f t="shared" si="344"/>
        <v>2</v>
      </c>
      <c r="EO704">
        <f t="shared" si="339"/>
        <v>0</v>
      </c>
      <c r="EP704">
        <f t="shared" si="340"/>
        <v>2007</v>
      </c>
      <c r="EQ704">
        <f t="shared" si="341"/>
        <v>0</v>
      </c>
    </row>
    <row r="705" spans="142:147" x14ac:dyDescent="0.25">
      <c r="EL705" s="12">
        <f t="shared" si="342"/>
        <v>6</v>
      </c>
      <c r="EM705" s="12">
        <f t="shared" si="343"/>
        <v>2</v>
      </c>
      <c r="EN705" s="12">
        <f t="shared" si="344"/>
        <v>2</v>
      </c>
      <c r="EO705">
        <f t="shared" si="339"/>
        <v>0</v>
      </c>
      <c r="EP705">
        <f t="shared" si="340"/>
        <v>2007</v>
      </c>
      <c r="EQ705">
        <f t="shared" si="341"/>
        <v>0</v>
      </c>
    </row>
    <row r="706" spans="142:147" x14ac:dyDescent="0.25">
      <c r="EL706" s="12">
        <f t="shared" si="342"/>
        <v>6</v>
      </c>
      <c r="EM706" s="12">
        <f t="shared" si="343"/>
        <v>2</v>
      </c>
      <c r="EN706" s="12">
        <f t="shared" si="344"/>
        <v>2</v>
      </c>
      <c r="EO706">
        <f t="shared" si="339"/>
        <v>0</v>
      </c>
      <c r="EP706">
        <f t="shared" si="340"/>
        <v>2007</v>
      </c>
      <c r="EQ706">
        <f t="shared" si="341"/>
        <v>0</v>
      </c>
    </row>
    <row r="707" spans="142:147" x14ac:dyDescent="0.25">
      <c r="EL707" s="12">
        <f t="shared" si="342"/>
        <v>6</v>
      </c>
      <c r="EM707" s="12">
        <f t="shared" si="343"/>
        <v>2</v>
      </c>
      <c r="EN707" s="12">
        <f t="shared" si="344"/>
        <v>2</v>
      </c>
      <c r="EO707">
        <f t="shared" si="339"/>
        <v>0</v>
      </c>
      <c r="EP707">
        <f t="shared" si="340"/>
        <v>2007</v>
      </c>
      <c r="EQ707">
        <f t="shared" si="341"/>
        <v>0</v>
      </c>
    </row>
    <row r="708" spans="142:147" x14ac:dyDescent="0.25">
      <c r="EL708" s="12">
        <f t="shared" si="342"/>
        <v>8</v>
      </c>
      <c r="EM708" s="12">
        <f t="shared" si="343"/>
        <v>2</v>
      </c>
      <c r="EN708" s="12">
        <f t="shared" si="344"/>
        <v>2</v>
      </c>
      <c r="EO708">
        <f t="shared" si="339"/>
        <v>0</v>
      </c>
      <c r="EP708">
        <f t="shared" si="340"/>
        <v>2007</v>
      </c>
      <c r="EQ708">
        <f t="shared" si="341"/>
        <v>0</v>
      </c>
    </row>
    <row r="709" spans="142:147" x14ac:dyDescent="0.25">
      <c r="EL709" s="12">
        <f t="shared" si="342"/>
        <v>7</v>
      </c>
      <c r="EM709" s="12">
        <f t="shared" si="343"/>
        <v>2</v>
      </c>
      <c r="EN709" s="12">
        <f t="shared" si="344"/>
        <v>2</v>
      </c>
      <c r="EO709">
        <f t="shared" si="339"/>
        <v>0</v>
      </c>
      <c r="EP709">
        <f t="shared" si="340"/>
        <v>2007</v>
      </c>
      <c r="EQ709">
        <f t="shared" si="341"/>
        <v>0</v>
      </c>
    </row>
    <row r="710" spans="142:147" x14ac:dyDescent="0.25">
      <c r="EL710" s="12">
        <f t="shared" si="342"/>
        <v>6</v>
      </c>
      <c r="EM710" s="12">
        <f t="shared" si="343"/>
        <v>2</v>
      </c>
      <c r="EN710" s="12">
        <f t="shared" si="344"/>
        <v>2</v>
      </c>
      <c r="EO710">
        <f t="shared" si="339"/>
        <v>0</v>
      </c>
      <c r="EP710">
        <f t="shared" si="340"/>
        <v>2007</v>
      </c>
      <c r="EQ710">
        <f t="shared" si="341"/>
        <v>0</v>
      </c>
    </row>
    <row r="711" spans="142:147" x14ac:dyDescent="0.25">
      <c r="EL711" s="12">
        <f t="shared" si="342"/>
        <v>7</v>
      </c>
      <c r="EM711" s="12">
        <f t="shared" si="343"/>
        <v>2</v>
      </c>
      <c r="EN711" s="12">
        <f t="shared" si="344"/>
        <v>2</v>
      </c>
      <c r="EO711">
        <f t="shared" si="339"/>
        <v>0</v>
      </c>
      <c r="EP711">
        <f t="shared" si="340"/>
        <v>2007</v>
      </c>
      <c r="EQ711">
        <f t="shared" si="341"/>
        <v>0</v>
      </c>
    </row>
    <row r="712" spans="142:147" x14ac:dyDescent="0.25">
      <c r="EL712" s="12">
        <f t="shared" si="342"/>
        <v>8</v>
      </c>
      <c r="EM712" s="12">
        <f t="shared" si="343"/>
        <v>2</v>
      </c>
      <c r="EN712" s="12">
        <f t="shared" si="344"/>
        <v>2</v>
      </c>
      <c r="EO712">
        <f t="shared" si="339"/>
        <v>0</v>
      </c>
      <c r="EP712">
        <f t="shared" si="340"/>
        <v>2007</v>
      </c>
      <c r="EQ712">
        <f t="shared" si="341"/>
        <v>0</v>
      </c>
    </row>
    <row r="713" spans="142:147" x14ac:dyDescent="0.25">
      <c r="EL713" s="12">
        <f t="shared" si="342"/>
        <v>7</v>
      </c>
      <c r="EM713" s="12">
        <f t="shared" si="343"/>
        <v>2</v>
      </c>
      <c r="EN713" s="12">
        <f t="shared" si="344"/>
        <v>3</v>
      </c>
      <c r="EO713">
        <f t="shared" si="339"/>
        <v>0</v>
      </c>
      <c r="EP713">
        <f t="shared" si="340"/>
        <v>2007</v>
      </c>
      <c r="EQ713">
        <f t="shared" si="341"/>
        <v>0</v>
      </c>
    </row>
    <row r="714" spans="142:147" x14ac:dyDescent="0.25">
      <c r="EL714" s="12">
        <f t="shared" si="342"/>
        <v>7</v>
      </c>
      <c r="EM714" s="12">
        <f t="shared" si="343"/>
        <v>2</v>
      </c>
      <c r="EN714" s="12">
        <f t="shared" si="344"/>
        <v>2</v>
      </c>
      <c r="EO714">
        <f t="shared" si="339"/>
        <v>0</v>
      </c>
      <c r="EP714">
        <f t="shared" si="340"/>
        <v>2007</v>
      </c>
      <c r="EQ714">
        <f t="shared" si="341"/>
        <v>0</v>
      </c>
    </row>
    <row r="715" spans="142:147" x14ac:dyDescent="0.25">
      <c r="EL715" s="12">
        <f t="shared" si="342"/>
        <v>7</v>
      </c>
      <c r="EM715" s="12">
        <f t="shared" si="343"/>
        <v>2</v>
      </c>
      <c r="EN715" s="12">
        <f t="shared" si="344"/>
        <v>1</v>
      </c>
      <c r="EO715">
        <f t="shared" si="339"/>
        <v>0</v>
      </c>
      <c r="EP715">
        <f t="shared" si="340"/>
        <v>2007</v>
      </c>
      <c r="EQ715">
        <f t="shared" si="341"/>
        <v>0</v>
      </c>
    </row>
    <row r="716" spans="142:147" x14ac:dyDescent="0.25">
      <c r="EL716" s="12">
        <f t="shared" si="342"/>
        <v>6</v>
      </c>
      <c r="EM716" s="12">
        <f t="shared" si="343"/>
        <v>2</v>
      </c>
      <c r="EN716" s="12">
        <f t="shared" si="344"/>
        <v>2</v>
      </c>
      <c r="EO716">
        <f t="shared" si="339"/>
        <v>0</v>
      </c>
      <c r="EP716">
        <f t="shared" si="340"/>
        <v>2007</v>
      </c>
      <c r="EQ716">
        <f t="shared" si="341"/>
        <v>0</v>
      </c>
    </row>
    <row r="717" spans="142:147" x14ac:dyDescent="0.25">
      <c r="EL717" s="12">
        <f t="shared" si="342"/>
        <v>7</v>
      </c>
      <c r="EM717" s="12">
        <f t="shared" si="343"/>
        <v>2</v>
      </c>
      <c r="EN717" s="12">
        <f t="shared" si="344"/>
        <v>2</v>
      </c>
      <c r="EO717">
        <f t="shared" si="339"/>
        <v>0</v>
      </c>
      <c r="EP717">
        <f t="shared" si="340"/>
        <v>2007</v>
      </c>
      <c r="EQ717">
        <f t="shared" si="341"/>
        <v>0</v>
      </c>
    </row>
    <row r="718" spans="142:147" x14ac:dyDescent="0.25">
      <c r="EL718" s="12">
        <f t="shared" si="342"/>
        <v>6</v>
      </c>
      <c r="EM718" s="12">
        <f t="shared" si="343"/>
        <v>2</v>
      </c>
      <c r="EN718" s="12">
        <f t="shared" si="344"/>
        <v>2</v>
      </c>
      <c r="EO718">
        <f t="shared" si="339"/>
        <v>0</v>
      </c>
      <c r="EP718">
        <f t="shared" si="340"/>
        <v>2007</v>
      </c>
      <c r="EQ718">
        <f t="shared" si="341"/>
        <v>0</v>
      </c>
    </row>
    <row r="719" spans="142:147" x14ac:dyDescent="0.25">
      <c r="EL719" s="12">
        <f t="shared" si="342"/>
        <v>8</v>
      </c>
      <c r="EM719" s="12">
        <f t="shared" si="343"/>
        <v>2</v>
      </c>
      <c r="EN719" s="12">
        <f t="shared" si="344"/>
        <v>2</v>
      </c>
      <c r="EO719">
        <f t="shared" si="339"/>
        <v>0</v>
      </c>
      <c r="EP719">
        <f t="shared" si="340"/>
        <v>2007</v>
      </c>
      <c r="EQ719">
        <f t="shared" si="341"/>
        <v>0</v>
      </c>
    </row>
    <row r="720" spans="142:147" x14ac:dyDescent="0.25">
      <c r="EL720" s="12">
        <f t="shared" si="342"/>
        <v>6</v>
      </c>
      <c r="EM720" s="12">
        <f t="shared" si="343"/>
        <v>2</v>
      </c>
      <c r="EN720" s="12">
        <f t="shared" si="344"/>
        <v>2</v>
      </c>
      <c r="EO720">
        <f t="shared" si="339"/>
        <v>0</v>
      </c>
      <c r="EP720">
        <f t="shared" si="340"/>
        <v>2007</v>
      </c>
      <c r="EQ720">
        <f t="shared" si="341"/>
        <v>0</v>
      </c>
    </row>
    <row r="721" spans="142:147" x14ac:dyDescent="0.25">
      <c r="EL721" s="12">
        <f t="shared" si="342"/>
        <v>6</v>
      </c>
      <c r="EM721" s="12">
        <f t="shared" si="343"/>
        <v>2</v>
      </c>
      <c r="EN721" s="12">
        <f t="shared" si="344"/>
        <v>3</v>
      </c>
      <c r="EO721">
        <f t="shared" si="339"/>
        <v>0</v>
      </c>
      <c r="EP721">
        <f t="shared" si="340"/>
        <v>2007</v>
      </c>
      <c r="EQ721">
        <f t="shared" si="341"/>
        <v>0</v>
      </c>
    </row>
    <row r="722" spans="142:147" x14ac:dyDescent="0.25">
      <c r="EL722" s="12">
        <f t="shared" si="342"/>
        <v>6</v>
      </c>
      <c r="EM722" s="12">
        <f t="shared" si="343"/>
        <v>2</v>
      </c>
      <c r="EN722" s="12">
        <f t="shared" si="344"/>
        <v>2</v>
      </c>
      <c r="EO722">
        <f t="shared" si="339"/>
        <v>0</v>
      </c>
      <c r="EP722">
        <f t="shared" si="340"/>
        <v>2007</v>
      </c>
      <c r="EQ722">
        <f t="shared" si="341"/>
        <v>0</v>
      </c>
    </row>
    <row r="723" spans="142:147" x14ac:dyDescent="0.25">
      <c r="EL723" s="12">
        <f t="shared" si="342"/>
        <v>7</v>
      </c>
      <c r="EM723" s="12">
        <f t="shared" si="343"/>
        <v>2</v>
      </c>
      <c r="EN723" s="12">
        <f t="shared" si="344"/>
        <v>2</v>
      </c>
      <c r="EO723">
        <f t="shared" si="339"/>
        <v>0</v>
      </c>
      <c r="EP723">
        <f t="shared" si="340"/>
        <v>2007</v>
      </c>
      <c r="EQ723">
        <f t="shared" si="341"/>
        <v>0</v>
      </c>
    </row>
    <row r="724" spans="142:147" x14ac:dyDescent="0.25">
      <c r="EL724" s="12">
        <f t="shared" si="342"/>
        <v>6</v>
      </c>
      <c r="EM724" s="12">
        <f t="shared" si="343"/>
        <v>2</v>
      </c>
      <c r="EN724" s="12">
        <f t="shared" si="344"/>
        <v>2</v>
      </c>
      <c r="EO724">
        <f t="shared" si="339"/>
        <v>0</v>
      </c>
      <c r="EP724">
        <f t="shared" si="340"/>
        <v>2007</v>
      </c>
      <c r="EQ724">
        <f t="shared" si="341"/>
        <v>0</v>
      </c>
    </row>
    <row r="725" spans="142:147" x14ac:dyDescent="0.25">
      <c r="EL725" s="12">
        <f t="shared" si="342"/>
        <v>7</v>
      </c>
      <c r="EM725" s="12">
        <f t="shared" si="343"/>
        <v>2</v>
      </c>
      <c r="EN725" s="12">
        <f t="shared" si="344"/>
        <v>2</v>
      </c>
      <c r="EO725">
        <f t="shared" si="339"/>
        <v>0</v>
      </c>
      <c r="EP725">
        <f t="shared" si="340"/>
        <v>2007</v>
      </c>
      <c r="EQ725">
        <f t="shared" si="341"/>
        <v>0</v>
      </c>
    </row>
    <row r="726" spans="142:147" x14ac:dyDescent="0.25">
      <c r="EL726" s="12">
        <f t="shared" si="342"/>
        <v>7</v>
      </c>
      <c r="EM726" s="12">
        <f t="shared" si="343"/>
        <v>2</v>
      </c>
      <c r="EN726" s="12">
        <f t="shared" si="344"/>
        <v>2</v>
      </c>
      <c r="EO726">
        <f t="shared" si="339"/>
        <v>0</v>
      </c>
      <c r="EP726">
        <f t="shared" si="340"/>
        <v>2007</v>
      </c>
      <c r="EQ726">
        <f t="shared" si="341"/>
        <v>0</v>
      </c>
    </row>
    <row r="727" spans="142:147" x14ac:dyDescent="0.25">
      <c r="EL727" s="12">
        <f t="shared" si="342"/>
        <v>7</v>
      </c>
      <c r="EM727" s="12">
        <f t="shared" si="343"/>
        <v>2</v>
      </c>
      <c r="EN727" s="12">
        <f t="shared" si="344"/>
        <v>2</v>
      </c>
      <c r="EO727">
        <f t="shared" si="339"/>
        <v>0</v>
      </c>
      <c r="EP727">
        <f t="shared" si="340"/>
        <v>2007</v>
      </c>
      <c r="EQ727">
        <f t="shared" si="341"/>
        <v>0</v>
      </c>
    </row>
    <row r="728" spans="142:147" x14ac:dyDescent="0.25">
      <c r="EL728" s="12">
        <f t="shared" si="342"/>
        <v>7</v>
      </c>
      <c r="EM728" s="12">
        <f t="shared" si="343"/>
        <v>2</v>
      </c>
      <c r="EN728" s="12">
        <f t="shared" si="344"/>
        <v>2</v>
      </c>
      <c r="EO728">
        <f t="shared" ref="EO728:EO735" si="345">DI98</f>
        <v>0</v>
      </c>
      <c r="EP728">
        <f t="shared" ref="EP728:EP735" si="346">DJ98</f>
        <v>2007</v>
      </c>
      <c r="EQ728">
        <f t="shared" ref="EQ728:EQ735" si="347">DK98</f>
        <v>0</v>
      </c>
    </row>
    <row r="729" spans="142:147" x14ac:dyDescent="0.25">
      <c r="EL729" s="12">
        <f t="shared" si="342"/>
        <v>7</v>
      </c>
      <c r="EM729" s="12">
        <f t="shared" si="343"/>
        <v>2</v>
      </c>
      <c r="EN729" s="12">
        <f t="shared" si="344"/>
        <v>2</v>
      </c>
      <c r="EO729">
        <f t="shared" si="345"/>
        <v>0</v>
      </c>
      <c r="EP729">
        <f t="shared" si="346"/>
        <v>2007</v>
      </c>
      <c r="EQ729">
        <f t="shared" si="347"/>
        <v>0</v>
      </c>
    </row>
    <row r="730" spans="142:147" x14ac:dyDescent="0.25">
      <c r="EL730" s="12">
        <f t="shared" si="342"/>
        <v>7</v>
      </c>
      <c r="EM730" s="12">
        <f t="shared" si="343"/>
        <v>2</v>
      </c>
      <c r="EN730" s="12">
        <f t="shared" si="344"/>
        <v>3</v>
      </c>
      <c r="EO730">
        <f t="shared" si="345"/>
        <v>0</v>
      </c>
      <c r="EP730">
        <f t="shared" si="346"/>
        <v>2007</v>
      </c>
      <c r="EQ730">
        <f t="shared" si="347"/>
        <v>0</v>
      </c>
    </row>
    <row r="731" spans="142:147" x14ac:dyDescent="0.25">
      <c r="EL731" s="12">
        <f t="shared" si="342"/>
        <v>6</v>
      </c>
      <c r="EM731" s="12">
        <f t="shared" si="343"/>
        <v>2</v>
      </c>
      <c r="EN731" s="12">
        <f t="shared" si="344"/>
        <v>3</v>
      </c>
      <c r="EO731">
        <f t="shared" si="345"/>
        <v>0</v>
      </c>
      <c r="EP731">
        <f t="shared" si="346"/>
        <v>2007</v>
      </c>
      <c r="EQ731">
        <f t="shared" si="347"/>
        <v>0</v>
      </c>
    </row>
    <row r="732" spans="142:147" x14ac:dyDescent="0.25">
      <c r="EL732" s="12">
        <f t="shared" si="342"/>
        <v>8</v>
      </c>
      <c r="EM732" s="12">
        <f t="shared" si="343"/>
        <v>2</v>
      </c>
      <c r="EN732" s="12">
        <f t="shared" si="344"/>
        <v>2</v>
      </c>
      <c r="EO732">
        <f t="shared" si="345"/>
        <v>0</v>
      </c>
      <c r="EP732">
        <f t="shared" si="346"/>
        <v>2007</v>
      </c>
      <c r="EQ732">
        <f t="shared" si="347"/>
        <v>0</v>
      </c>
    </row>
    <row r="733" spans="142:147" x14ac:dyDescent="0.25">
      <c r="EL733" s="12">
        <f t="shared" si="342"/>
        <v>7</v>
      </c>
      <c r="EM733" s="12">
        <f t="shared" si="343"/>
        <v>2</v>
      </c>
      <c r="EN733" s="12">
        <f t="shared" si="344"/>
        <v>2</v>
      </c>
      <c r="EO733">
        <f t="shared" si="345"/>
        <v>0</v>
      </c>
      <c r="EP733">
        <f t="shared" si="346"/>
        <v>2007</v>
      </c>
      <c r="EQ733">
        <f t="shared" si="347"/>
        <v>0</v>
      </c>
    </row>
    <row r="734" spans="142:147" x14ac:dyDescent="0.25">
      <c r="EL734" s="12">
        <f t="shared" si="342"/>
        <v>8</v>
      </c>
      <c r="EM734" s="12">
        <f t="shared" si="343"/>
        <v>2</v>
      </c>
      <c r="EN734" s="12">
        <f t="shared" si="344"/>
        <v>3</v>
      </c>
      <c r="EO734">
        <f t="shared" si="345"/>
        <v>0</v>
      </c>
      <c r="EP734">
        <f t="shared" si="346"/>
        <v>2007</v>
      </c>
      <c r="EQ734">
        <f t="shared" si="347"/>
        <v>0</v>
      </c>
    </row>
    <row r="735" spans="142:147" x14ac:dyDescent="0.25">
      <c r="EL735" s="12">
        <f t="shared" si="342"/>
        <v>8</v>
      </c>
      <c r="EM735" s="12">
        <f t="shared" si="343"/>
        <v>2</v>
      </c>
      <c r="EN735" s="12">
        <f t="shared" si="344"/>
        <v>2</v>
      </c>
      <c r="EO735">
        <f t="shared" si="345"/>
        <v>0</v>
      </c>
      <c r="EP735">
        <f t="shared" si="346"/>
        <v>2007</v>
      </c>
      <c r="EQ735">
        <f t="shared" si="347"/>
        <v>0</v>
      </c>
    </row>
    <row r="736" spans="142:147" x14ac:dyDescent="0.25">
      <c r="EL736" s="12"/>
      <c r="EM736" s="12"/>
      <c r="EN736" s="12"/>
    </row>
    <row r="737" spans="142:147" x14ac:dyDescent="0.25">
      <c r="EL737" s="12">
        <f>EF2</f>
        <v>2</v>
      </c>
      <c r="EM737" s="12">
        <f t="shared" ref="EM737:EN737" si="348">EG2</f>
        <v>1</v>
      </c>
      <c r="EN737" s="12">
        <f t="shared" si="348"/>
        <v>2</v>
      </c>
      <c r="EO737">
        <f t="shared" ref="EO737:EO768" si="349">DL2</f>
        <v>0</v>
      </c>
      <c r="EP737">
        <f t="shared" ref="EP737:EP768" si="350">DM2</f>
        <v>2008</v>
      </c>
      <c r="EQ737">
        <f t="shared" ref="EQ737:EQ768" si="351">DN2</f>
        <v>0</v>
      </c>
    </row>
    <row r="738" spans="142:147" x14ac:dyDescent="0.25">
      <c r="EL738" s="12">
        <f t="shared" ref="EL738:EL801" si="352">EF3</f>
        <v>2</v>
      </c>
      <c r="EM738" s="12">
        <f t="shared" ref="EM738:EM801" si="353">EG3</f>
        <v>1</v>
      </c>
      <c r="EN738" s="12">
        <f t="shared" ref="EN738:EN801" si="354">EH3</f>
        <v>2</v>
      </c>
      <c r="EO738">
        <f t="shared" si="349"/>
        <v>0</v>
      </c>
      <c r="EP738">
        <f t="shared" si="350"/>
        <v>2008</v>
      </c>
      <c r="EQ738">
        <f t="shared" si="351"/>
        <v>0</v>
      </c>
    </row>
    <row r="739" spans="142:147" x14ac:dyDescent="0.25">
      <c r="EL739" s="12">
        <f t="shared" si="352"/>
        <v>3</v>
      </c>
      <c r="EM739" s="12">
        <f t="shared" si="353"/>
        <v>1</v>
      </c>
      <c r="EN739" s="12">
        <f t="shared" si="354"/>
        <v>2</v>
      </c>
      <c r="EO739">
        <f t="shared" si="349"/>
        <v>0</v>
      </c>
      <c r="EP739">
        <f t="shared" si="350"/>
        <v>2008</v>
      </c>
      <c r="EQ739">
        <f t="shared" si="351"/>
        <v>0</v>
      </c>
    </row>
    <row r="740" spans="142:147" x14ac:dyDescent="0.25">
      <c r="EL740" s="12">
        <f t="shared" si="352"/>
        <v>3</v>
      </c>
      <c r="EM740" s="12">
        <f t="shared" si="353"/>
        <v>1</v>
      </c>
      <c r="EN740" s="12">
        <f t="shared" si="354"/>
        <v>2</v>
      </c>
      <c r="EO740">
        <f t="shared" si="349"/>
        <v>0</v>
      </c>
      <c r="EP740">
        <f t="shared" si="350"/>
        <v>2008</v>
      </c>
      <c r="EQ740">
        <f t="shared" si="351"/>
        <v>0</v>
      </c>
    </row>
    <row r="741" spans="142:147" x14ac:dyDescent="0.25">
      <c r="EL741" s="12">
        <f t="shared" si="352"/>
        <v>3</v>
      </c>
      <c r="EM741" s="12">
        <f t="shared" si="353"/>
        <v>1</v>
      </c>
      <c r="EN741" s="12">
        <f t="shared" si="354"/>
        <v>1</v>
      </c>
      <c r="EO741">
        <f t="shared" si="349"/>
        <v>0</v>
      </c>
      <c r="EP741">
        <f t="shared" si="350"/>
        <v>2008</v>
      </c>
      <c r="EQ741">
        <f t="shared" si="351"/>
        <v>0</v>
      </c>
    </row>
    <row r="742" spans="142:147" x14ac:dyDescent="0.25">
      <c r="EL742" s="12">
        <f t="shared" si="352"/>
        <v>3</v>
      </c>
      <c r="EM742" s="12">
        <f t="shared" si="353"/>
        <v>1</v>
      </c>
      <c r="EN742" s="12">
        <f t="shared" si="354"/>
        <v>2</v>
      </c>
      <c r="EO742">
        <f t="shared" si="349"/>
        <v>0</v>
      </c>
      <c r="EP742">
        <f t="shared" si="350"/>
        <v>2008</v>
      </c>
      <c r="EQ742">
        <f t="shared" si="351"/>
        <v>0</v>
      </c>
    </row>
    <row r="743" spans="142:147" x14ac:dyDescent="0.25">
      <c r="EL743" s="12">
        <f t="shared" si="352"/>
        <v>3</v>
      </c>
      <c r="EM743" s="12">
        <f t="shared" si="353"/>
        <v>1</v>
      </c>
      <c r="EN743" s="12">
        <f t="shared" si="354"/>
        <v>1</v>
      </c>
      <c r="EO743">
        <f t="shared" si="349"/>
        <v>0</v>
      </c>
      <c r="EP743">
        <f t="shared" si="350"/>
        <v>2008</v>
      </c>
      <c r="EQ743">
        <f t="shared" si="351"/>
        <v>0</v>
      </c>
    </row>
    <row r="744" spans="142:147" x14ac:dyDescent="0.25">
      <c r="EL744" s="12">
        <f t="shared" si="352"/>
        <v>3</v>
      </c>
      <c r="EM744" s="12">
        <f t="shared" si="353"/>
        <v>1</v>
      </c>
      <c r="EN744" s="12">
        <f t="shared" si="354"/>
        <v>2</v>
      </c>
      <c r="EO744">
        <f t="shared" si="349"/>
        <v>0</v>
      </c>
      <c r="EP744">
        <f t="shared" si="350"/>
        <v>2008</v>
      </c>
      <c r="EQ744">
        <f t="shared" si="351"/>
        <v>0</v>
      </c>
    </row>
    <row r="745" spans="142:147" x14ac:dyDescent="0.25">
      <c r="EL745" s="12">
        <f t="shared" si="352"/>
        <v>4</v>
      </c>
      <c r="EM745" s="12">
        <f t="shared" si="353"/>
        <v>1</v>
      </c>
      <c r="EN745" s="12">
        <f t="shared" si="354"/>
        <v>2</v>
      </c>
      <c r="EO745">
        <f t="shared" si="349"/>
        <v>0</v>
      </c>
      <c r="EP745">
        <f t="shared" si="350"/>
        <v>2008</v>
      </c>
      <c r="EQ745">
        <f t="shared" si="351"/>
        <v>0</v>
      </c>
    </row>
    <row r="746" spans="142:147" x14ac:dyDescent="0.25">
      <c r="EL746" s="12">
        <f t="shared" si="352"/>
        <v>4</v>
      </c>
      <c r="EM746" s="12">
        <f t="shared" si="353"/>
        <v>1</v>
      </c>
      <c r="EN746" s="12">
        <f t="shared" si="354"/>
        <v>2</v>
      </c>
      <c r="EO746">
        <f t="shared" si="349"/>
        <v>0</v>
      </c>
      <c r="EP746">
        <f t="shared" si="350"/>
        <v>2008</v>
      </c>
      <c r="EQ746">
        <f t="shared" si="351"/>
        <v>0</v>
      </c>
    </row>
    <row r="747" spans="142:147" x14ac:dyDescent="0.25">
      <c r="EL747" s="12">
        <f t="shared" si="352"/>
        <v>4</v>
      </c>
      <c r="EM747" s="12">
        <f t="shared" si="353"/>
        <v>1</v>
      </c>
      <c r="EN747" s="12">
        <f t="shared" si="354"/>
        <v>3</v>
      </c>
      <c r="EO747">
        <f t="shared" si="349"/>
        <v>0</v>
      </c>
      <c r="EP747">
        <f t="shared" si="350"/>
        <v>2008</v>
      </c>
      <c r="EQ747">
        <f t="shared" si="351"/>
        <v>0</v>
      </c>
    </row>
    <row r="748" spans="142:147" x14ac:dyDescent="0.25">
      <c r="EL748" s="12">
        <f t="shared" si="352"/>
        <v>4</v>
      </c>
      <c r="EM748" s="12">
        <f t="shared" si="353"/>
        <v>1</v>
      </c>
      <c r="EN748" s="12">
        <f t="shared" si="354"/>
        <v>2</v>
      </c>
      <c r="EO748">
        <f t="shared" si="349"/>
        <v>0</v>
      </c>
      <c r="EP748">
        <f t="shared" si="350"/>
        <v>2008</v>
      </c>
      <c r="EQ748">
        <f t="shared" si="351"/>
        <v>0</v>
      </c>
    </row>
    <row r="749" spans="142:147" x14ac:dyDescent="0.25">
      <c r="EL749" s="12">
        <f t="shared" si="352"/>
        <v>4</v>
      </c>
      <c r="EM749" s="12">
        <f t="shared" si="353"/>
        <v>1</v>
      </c>
      <c r="EN749" s="12">
        <f t="shared" si="354"/>
        <v>2</v>
      </c>
      <c r="EO749">
        <f t="shared" si="349"/>
        <v>0</v>
      </c>
      <c r="EP749">
        <f t="shared" si="350"/>
        <v>2008</v>
      </c>
      <c r="EQ749">
        <f t="shared" si="351"/>
        <v>0</v>
      </c>
    </row>
    <row r="750" spans="142:147" x14ac:dyDescent="0.25">
      <c r="EL750" s="12">
        <f t="shared" si="352"/>
        <v>3</v>
      </c>
      <c r="EM750" s="12">
        <f t="shared" si="353"/>
        <v>1</v>
      </c>
      <c r="EN750" s="12">
        <f t="shared" si="354"/>
        <v>2</v>
      </c>
      <c r="EO750">
        <f t="shared" si="349"/>
        <v>0</v>
      </c>
      <c r="EP750">
        <f t="shared" si="350"/>
        <v>2008</v>
      </c>
      <c r="EQ750">
        <f t="shared" si="351"/>
        <v>0</v>
      </c>
    </row>
    <row r="751" spans="142:147" x14ac:dyDescent="0.25">
      <c r="EL751" s="12">
        <f t="shared" si="352"/>
        <v>3</v>
      </c>
      <c r="EM751" s="12">
        <f t="shared" si="353"/>
        <v>1</v>
      </c>
      <c r="EN751" s="12">
        <f t="shared" si="354"/>
        <v>1</v>
      </c>
      <c r="EO751">
        <f t="shared" si="349"/>
        <v>0</v>
      </c>
      <c r="EP751">
        <f t="shared" si="350"/>
        <v>2008</v>
      </c>
      <c r="EQ751">
        <f t="shared" si="351"/>
        <v>0</v>
      </c>
    </row>
    <row r="752" spans="142:147" x14ac:dyDescent="0.25">
      <c r="EL752" s="12">
        <f t="shared" si="352"/>
        <v>3</v>
      </c>
      <c r="EM752" s="12">
        <f t="shared" si="353"/>
        <v>1</v>
      </c>
      <c r="EN752" s="12">
        <f t="shared" si="354"/>
        <v>2</v>
      </c>
      <c r="EO752">
        <f t="shared" si="349"/>
        <v>0</v>
      </c>
      <c r="EP752">
        <f t="shared" si="350"/>
        <v>2008</v>
      </c>
      <c r="EQ752">
        <f t="shared" si="351"/>
        <v>0</v>
      </c>
    </row>
    <row r="753" spans="142:147" x14ac:dyDescent="0.25">
      <c r="EL753" s="12">
        <f t="shared" si="352"/>
        <v>3</v>
      </c>
      <c r="EM753" s="12">
        <f t="shared" si="353"/>
        <v>1</v>
      </c>
      <c r="EN753" s="12">
        <f t="shared" si="354"/>
        <v>1</v>
      </c>
      <c r="EO753">
        <f t="shared" si="349"/>
        <v>0</v>
      </c>
      <c r="EP753">
        <f t="shared" si="350"/>
        <v>2008</v>
      </c>
      <c r="EQ753">
        <f t="shared" si="351"/>
        <v>0</v>
      </c>
    </row>
    <row r="754" spans="142:147" x14ac:dyDescent="0.25">
      <c r="EL754" s="12">
        <f t="shared" si="352"/>
        <v>4</v>
      </c>
      <c r="EM754" s="12">
        <f t="shared" si="353"/>
        <v>1</v>
      </c>
      <c r="EN754" s="12">
        <f t="shared" si="354"/>
        <v>2</v>
      </c>
      <c r="EO754">
        <f t="shared" si="349"/>
        <v>0.15789473684210537</v>
      </c>
      <c r="EP754">
        <f t="shared" si="350"/>
        <v>2008</v>
      </c>
      <c r="EQ754">
        <f t="shared" si="351"/>
        <v>4</v>
      </c>
    </row>
    <row r="755" spans="142:147" x14ac:dyDescent="0.25">
      <c r="EL755" s="12">
        <f t="shared" si="352"/>
        <v>4</v>
      </c>
      <c r="EM755" s="12">
        <f t="shared" si="353"/>
        <v>1</v>
      </c>
      <c r="EN755" s="12">
        <f t="shared" si="354"/>
        <v>1</v>
      </c>
      <c r="EO755">
        <f t="shared" si="349"/>
        <v>0</v>
      </c>
      <c r="EP755">
        <f t="shared" si="350"/>
        <v>2008</v>
      </c>
      <c r="EQ755">
        <f t="shared" si="351"/>
        <v>0</v>
      </c>
    </row>
    <row r="756" spans="142:147" x14ac:dyDescent="0.25">
      <c r="EL756" s="12">
        <f t="shared" si="352"/>
        <v>7</v>
      </c>
      <c r="EM756" s="12">
        <f t="shared" si="353"/>
        <v>1</v>
      </c>
      <c r="EN756" s="12">
        <f t="shared" si="354"/>
        <v>2</v>
      </c>
      <c r="EO756">
        <f t="shared" si="349"/>
        <v>0</v>
      </c>
      <c r="EP756">
        <f t="shared" si="350"/>
        <v>2008</v>
      </c>
      <c r="EQ756">
        <f t="shared" si="351"/>
        <v>0</v>
      </c>
    </row>
    <row r="757" spans="142:147" x14ac:dyDescent="0.25">
      <c r="EL757" s="12">
        <f t="shared" si="352"/>
        <v>9</v>
      </c>
      <c r="EM757" s="12">
        <f t="shared" si="353"/>
        <v>1</v>
      </c>
      <c r="EN757" s="12">
        <f t="shared" si="354"/>
        <v>3</v>
      </c>
      <c r="EO757">
        <f t="shared" si="349"/>
        <v>0.10084033613445374</v>
      </c>
      <c r="EP757">
        <f t="shared" si="350"/>
        <v>2008</v>
      </c>
      <c r="EQ757">
        <f t="shared" si="351"/>
        <v>5</v>
      </c>
    </row>
    <row r="758" spans="142:147" x14ac:dyDescent="0.25">
      <c r="EL758" s="12">
        <f t="shared" si="352"/>
        <v>5</v>
      </c>
      <c r="EM758" s="12">
        <f t="shared" si="353"/>
        <v>1</v>
      </c>
      <c r="EN758" s="12">
        <f t="shared" si="354"/>
        <v>2</v>
      </c>
      <c r="EO758">
        <f t="shared" si="349"/>
        <v>0</v>
      </c>
      <c r="EP758">
        <f t="shared" si="350"/>
        <v>2008</v>
      </c>
      <c r="EQ758">
        <f t="shared" si="351"/>
        <v>0</v>
      </c>
    </row>
    <row r="759" spans="142:147" x14ac:dyDescent="0.25">
      <c r="EL759" s="12">
        <f t="shared" si="352"/>
        <v>5</v>
      </c>
      <c r="EM759" s="12">
        <f t="shared" si="353"/>
        <v>1</v>
      </c>
      <c r="EN759" s="12">
        <f t="shared" si="354"/>
        <v>2</v>
      </c>
      <c r="EO759">
        <f t="shared" si="349"/>
        <v>0</v>
      </c>
      <c r="EP759">
        <f t="shared" si="350"/>
        <v>2008</v>
      </c>
      <c r="EQ759">
        <f t="shared" si="351"/>
        <v>0</v>
      </c>
    </row>
    <row r="760" spans="142:147" x14ac:dyDescent="0.25">
      <c r="EL760" s="12">
        <f t="shared" si="352"/>
        <v>6</v>
      </c>
      <c r="EM760" s="12">
        <f t="shared" si="353"/>
        <v>1</v>
      </c>
      <c r="EN760" s="12">
        <f t="shared" si="354"/>
        <v>2</v>
      </c>
      <c r="EO760">
        <f t="shared" si="349"/>
        <v>0</v>
      </c>
      <c r="EP760">
        <f t="shared" si="350"/>
        <v>2008</v>
      </c>
      <c r="EQ760">
        <f t="shared" si="351"/>
        <v>0</v>
      </c>
    </row>
    <row r="761" spans="142:147" x14ac:dyDescent="0.25">
      <c r="EL761" s="12">
        <f t="shared" si="352"/>
        <v>5</v>
      </c>
      <c r="EM761" s="12">
        <f t="shared" si="353"/>
        <v>1</v>
      </c>
      <c r="EN761" s="12">
        <f t="shared" si="354"/>
        <v>2</v>
      </c>
      <c r="EO761">
        <f t="shared" si="349"/>
        <v>0</v>
      </c>
      <c r="EP761">
        <f t="shared" si="350"/>
        <v>2008</v>
      </c>
      <c r="EQ761">
        <f t="shared" si="351"/>
        <v>0</v>
      </c>
    </row>
    <row r="762" spans="142:147" x14ac:dyDescent="0.25">
      <c r="EL762" s="12">
        <f t="shared" si="352"/>
        <v>8</v>
      </c>
      <c r="EM762" s="12">
        <f t="shared" si="353"/>
        <v>1</v>
      </c>
      <c r="EN762" s="12">
        <f t="shared" si="354"/>
        <v>1</v>
      </c>
      <c r="EO762">
        <f t="shared" si="349"/>
        <v>0</v>
      </c>
      <c r="EP762">
        <f t="shared" si="350"/>
        <v>2008</v>
      </c>
      <c r="EQ762">
        <f t="shared" si="351"/>
        <v>0</v>
      </c>
    </row>
    <row r="763" spans="142:147" x14ac:dyDescent="0.25">
      <c r="EL763" s="12">
        <f t="shared" si="352"/>
        <v>6</v>
      </c>
      <c r="EM763" s="12">
        <f t="shared" si="353"/>
        <v>1</v>
      </c>
      <c r="EN763" s="12">
        <f t="shared" si="354"/>
        <v>1</v>
      </c>
      <c r="EO763">
        <f t="shared" si="349"/>
        <v>0</v>
      </c>
      <c r="EP763">
        <f t="shared" si="350"/>
        <v>2008</v>
      </c>
      <c r="EQ763">
        <f t="shared" si="351"/>
        <v>0</v>
      </c>
    </row>
    <row r="764" spans="142:147" x14ac:dyDescent="0.25">
      <c r="EL764" s="12">
        <f t="shared" si="352"/>
        <v>5</v>
      </c>
      <c r="EM764" s="12">
        <f t="shared" si="353"/>
        <v>1</v>
      </c>
      <c r="EN764" s="12">
        <f t="shared" si="354"/>
        <v>1</v>
      </c>
      <c r="EO764">
        <f t="shared" si="349"/>
        <v>0</v>
      </c>
      <c r="EP764">
        <f t="shared" si="350"/>
        <v>2008</v>
      </c>
      <c r="EQ764">
        <f t="shared" si="351"/>
        <v>0</v>
      </c>
    </row>
    <row r="765" spans="142:147" x14ac:dyDescent="0.25">
      <c r="EL765" s="12">
        <f t="shared" si="352"/>
        <v>8</v>
      </c>
      <c r="EM765" s="12">
        <f t="shared" si="353"/>
        <v>1</v>
      </c>
      <c r="EN765" s="12">
        <f t="shared" si="354"/>
        <v>2</v>
      </c>
      <c r="EO765">
        <f t="shared" si="349"/>
        <v>0</v>
      </c>
      <c r="EP765">
        <f t="shared" si="350"/>
        <v>2008</v>
      </c>
      <c r="EQ765">
        <f t="shared" si="351"/>
        <v>0</v>
      </c>
    </row>
    <row r="766" spans="142:147" x14ac:dyDescent="0.25">
      <c r="EL766" s="12">
        <f t="shared" si="352"/>
        <v>6</v>
      </c>
      <c r="EM766" s="12">
        <f t="shared" si="353"/>
        <v>1</v>
      </c>
      <c r="EN766" s="12">
        <f t="shared" si="354"/>
        <v>3</v>
      </c>
      <c r="EO766">
        <f t="shared" si="349"/>
        <v>0</v>
      </c>
      <c r="EP766">
        <f t="shared" si="350"/>
        <v>2008</v>
      </c>
      <c r="EQ766">
        <f t="shared" si="351"/>
        <v>0</v>
      </c>
    </row>
    <row r="767" spans="142:147" x14ac:dyDescent="0.25">
      <c r="EL767" s="12">
        <f t="shared" si="352"/>
        <v>6</v>
      </c>
      <c r="EM767" s="12">
        <f t="shared" si="353"/>
        <v>1</v>
      </c>
      <c r="EN767" s="12">
        <f t="shared" si="354"/>
        <v>1</v>
      </c>
      <c r="EO767">
        <f t="shared" si="349"/>
        <v>0</v>
      </c>
      <c r="EP767">
        <f t="shared" si="350"/>
        <v>2008</v>
      </c>
      <c r="EQ767">
        <f t="shared" si="351"/>
        <v>0</v>
      </c>
    </row>
    <row r="768" spans="142:147" x14ac:dyDescent="0.25">
      <c r="EL768" s="12">
        <f t="shared" si="352"/>
        <v>6</v>
      </c>
      <c r="EM768" s="12">
        <f t="shared" si="353"/>
        <v>1</v>
      </c>
      <c r="EN768" s="12">
        <f t="shared" si="354"/>
        <v>1</v>
      </c>
      <c r="EO768">
        <f t="shared" si="349"/>
        <v>0</v>
      </c>
      <c r="EP768">
        <f t="shared" si="350"/>
        <v>2008</v>
      </c>
      <c r="EQ768">
        <f t="shared" si="351"/>
        <v>0</v>
      </c>
    </row>
    <row r="769" spans="142:147" x14ac:dyDescent="0.25">
      <c r="EL769" s="12">
        <f t="shared" si="352"/>
        <v>6</v>
      </c>
      <c r="EM769" s="12">
        <f t="shared" si="353"/>
        <v>1</v>
      </c>
      <c r="EN769" s="12">
        <f t="shared" si="354"/>
        <v>1</v>
      </c>
      <c r="EO769">
        <f t="shared" ref="EO769:EO800" si="355">DL34</f>
        <v>0</v>
      </c>
      <c r="EP769">
        <f t="shared" ref="EP769:EP800" si="356">DM34</f>
        <v>2008</v>
      </c>
      <c r="EQ769">
        <f t="shared" ref="EQ769:EQ800" si="357">DN34</f>
        <v>0</v>
      </c>
    </row>
    <row r="770" spans="142:147" x14ac:dyDescent="0.25">
      <c r="EL770" s="12">
        <f t="shared" si="352"/>
        <v>8</v>
      </c>
      <c r="EM770" s="12">
        <f t="shared" si="353"/>
        <v>1</v>
      </c>
      <c r="EN770" s="12">
        <f t="shared" si="354"/>
        <v>2</v>
      </c>
      <c r="EO770">
        <f t="shared" si="355"/>
        <v>0</v>
      </c>
      <c r="EP770">
        <f t="shared" si="356"/>
        <v>2008</v>
      </c>
      <c r="EQ770">
        <f t="shared" si="357"/>
        <v>0</v>
      </c>
    </row>
    <row r="771" spans="142:147" x14ac:dyDescent="0.25">
      <c r="EL771" s="12">
        <f t="shared" si="352"/>
        <v>7</v>
      </c>
      <c r="EM771" s="12">
        <f t="shared" si="353"/>
        <v>1</v>
      </c>
      <c r="EN771" s="12">
        <f t="shared" si="354"/>
        <v>3</v>
      </c>
      <c r="EO771">
        <f t="shared" si="355"/>
        <v>0</v>
      </c>
      <c r="EP771">
        <f t="shared" si="356"/>
        <v>2008</v>
      </c>
      <c r="EQ771">
        <f t="shared" si="357"/>
        <v>0</v>
      </c>
    </row>
    <row r="772" spans="142:147" x14ac:dyDescent="0.25">
      <c r="EL772" s="12">
        <f t="shared" si="352"/>
        <v>7</v>
      </c>
      <c r="EM772" s="12">
        <f t="shared" si="353"/>
        <v>1</v>
      </c>
      <c r="EN772" s="12">
        <f t="shared" si="354"/>
        <v>2</v>
      </c>
      <c r="EO772">
        <f t="shared" si="355"/>
        <v>0</v>
      </c>
      <c r="EP772">
        <f t="shared" si="356"/>
        <v>2008</v>
      </c>
      <c r="EQ772">
        <f t="shared" si="357"/>
        <v>0</v>
      </c>
    </row>
    <row r="773" spans="142:147" x14ac:dyDescent="0.25">
      <c r="EL773" s="12">
        <f t="shared" si="352"/>
        <v>8</v>
      </c>
      <c r="EM773" s="12">
        <f t="shared" si="353"/>
        <v>1</v>
      </c>
      <c r="EN773" s="12">
        <f t="shared" si="354"/>
        <v>1</v>
      </c>
      <c r="EO773">
        <f t="shared" si="355"/>
        <v>0</v>
      </c>
      <c r="EP773">
        <f t="shared" si="356"/>
        <v>2008</v>
      </c>
      <c r="EQ773">
        <f t="shared" si="357"/>
        <v>0</v>
      </c>
    </row>
    <row r="774" spans="142:147" x14ac:dyDescent="0.25">
      <c r="EL774" s="12">
        <f t="shared" si="352"/>
        <v>8</v>
      </c>
      <c r="EM774" s="12">
        <f t="shared" si="353"/>
        <v>1</v>
      </c>
      <c r="EN774" s="12">
        <f t="shared" si="354"/>
        <v>1</v>
      </c>
      <c r="EO774">
        <f t="shared" si="355"/>
        <v>0</v>
      </c>
      <c r="EP774">
        <f t="shared" si="356"/>
        <v>2008</v>
      </c>
      <c r="EQ774">
        <f t="shared" si="357"/>
        <v>0</v>
      </c>
    </row>
    <row r="775" spans="142:147" x14ac:dyDescent="0.25">
      <c r="EL775" s="12">
        <f t="shared" si="352"/>
        <v>7</v>
      </c>
      <c r="EM775" s="12">
        <f t="shared" si="353"/>
        <v>1</v>
      </c>
      <c r="EN775" s="12">
        <f t="shared" si="354"/>
        <v>2</v>
      </c>
      <c r="EO775">
        <f t="shared" si="355"/>
        <v>0</v>
      </c>
      <c r="EP775">
        <f t="shared" si="356"/>
        <v>2008</v>
      </c>
      <c r="EQ775">
        <f t="shared" si="357"/>
        <v>0</v>
      </c>
    </row>
    <row r="776" spans="142:147" x14ac:dyDescent="0.25">
      <c r="EL776" s="12">
        <f t="shared" si="352"/>
        <v>8</v>
      </c>
      <c r="EM776" s="12">
        <f t="shared" si="353"/>
        <v>1</v>
      </c>
      <c r="EN776" s="12">
        <f t="shared" si="354"/>
        <v>3</v>
      </c>
      <c r="EO776">
        <f t="shared" si="355"/>
        <v>0</v>
      </c>
      <c r="EP776">
        <f t="shared" si="356"/>
        <v>2008</v>
      </c>
      <c r="EQ776">
        <f t="shared" si="357"/>
        <v>0</v>
      </c>
    </row>
    <row r="777" spans="142:147" x14ac:dyDescent="0.25">
      <c r="EL777" s="12">
        <f t="shared" si="352"/>
        <v>8</v>
      </c>
      <c r="EM777" s="12">
        <f t="shared" si="353"/>
        <v>1</v>
      </c>
      <c r="EN777" s="12">
        <f t="shared" si="354"/>
        <v>3</v>
      </c>
      <c r="EO777">
        <f t="shared" si="355"/>
        <v>0</v>
      </c>
      <c r="EP777">
        <f t="shared" si="356"/>
        <v>2008</v>
      </c>
      <c r="EQ777">
        <f t="shared" si="357"/>
        <v>0</v>
      </c>
    </row>
    <row r="778" spans="142:147" x14ac:dyDescent="0.25">
      <c r="EL778" s="12">
        <f t="shared" si="352"/>
        <v>5</v>
      </c>
      <c r="EM778" s="12">
        <f t="shared" si="353"/>
        <v>1</v>
      </c>
      <c r="EN778" s="12">
        <f t="shared" si="354"/>
        <v>1</v>
      </c>
      <c r="EO778">
        <f t="shared" si="355"/>
        <v>4.8780487804878168E-2</v>
      </c>
      <c r="EP778">
        <f t="shared" si="356"/>
        <v>2008</v>
      </c>
      <c r="EQ778">
        <f t="shared" si="357"/>
        <v>5</v>
      </c>
    </row>
    <row r="779" spans="142:147" x14ac:dyDescent="0.25">
      <c r="EL779" s="12">
        <f t="shared" si="352"/>
        <v>6</v>
      </c>
      <c r="EM779" s="12">
        <f t="shared" si="353"/>
        <v>1</v>
      </c>
      <c r="EN779" s="12">
        <f t="shared" si="354"/>
        <v>2</v>
      </c>
      <c r="EO779">
        <f t="shared" si="355"/>
        <v>0</v>
      </c>
      <c r="EP779">
        <f t="shared" si="356"/>
        <v>2008</v>
      </c>
      <c r="EQ779">
        <f t="shared" si="357"/>
        <v>0</v>
      </c>
    </row>
    <row r="780" spans="142:147" x14ac:dyDescent="0.25">
      <c r="EL780" s="12">
        <f t="shared" si="352"/>
        <v>10</v>
      </c>
      <c r="EM780" s="12">
        <f t="shared" si="353"/>
        <v>1</v>
      </c>
      <c r="EN780" s="12">
        <f t="shared" si="354"/>
        <v>3</v>
      </c>
      <c r="EO780">
        <f t="shared" si="355"/>
        <v>0.17751479289940811</v>
      </c>
      <c r="EP780">
        <f t="shared" si="356"/>
        <v>2008</v>
      </c>
      <c r="EQ780">
        <f t="shared" si="357"/>
        <v>6</v>
      </c>
    </row>
    <row r="781" spans="142:147" x14ac:dyDescent="0.25">
      <c r="EL781" s="12">
        <f t="shared" si="352"/>
        <v>6</v>
      </c>
      <c r="EM781" s="12">
        <f t="shared" si="353"/>
        <v>1</v>
      </c>
      <c r="EN781" s="12">
        <f t="shared" si="354"/>
        <v>3</v>
      </c>
      <c r="EO781">
        <f t="shared" si="355"/>
        <v>0</v>
      </c>
      <c r="EP781">
        <f t="shared" si="356"/>
        <v>2008</v>
      </c>
      <c r="EQ781">
        <f t="shared" si="357"/>
        <v>0</v>
      </c>
    </row>
    <row r="782" spans="142:147" x14ac:dyDescent="0.25">
      <c r="EL782" s="12">
        <f t="shared" si="352"/>
        <v>8</v>
      </c>
      <c r="EM782" s="12">
        <f t="shared" si="353"/>
        <v>1</v>
      </c>
      <c r="EN782" s="12">
        <f t="shared" si="354"/>
        <v>3</v>
      </c>
      <c r="EO782">
        <f t="shared" si="355"/>
        <v>0</v>
      </c>
      <c r="EP782">
        <f t="shared" si="356"/>
        <v>2008</v>
      </c>
      <c r="EQ782">
        <f t="shared" si="357"/>
        <v>0</v>
      </c>
    </row>
    <row r="783" spans="142:147" x14ac:dyDescent="0.25">
      <c r="EL783" s="12">
        <f t="shared" si="352"/>
        <v>7</v>
      </c>
      <c r="EM783" s="12">
        <f t="shared" si="353"/>
        <v>1</v>
      </c>
      <c r="EN783" s="12">
        <f t="shared" si="354"/>
        <v>2</v>
      </c>
      <c r="EO783">
        <f t="shared" si="355"/>
        <v>0</v>
      </c>
      <c r="EP783">
        <f t="shared" si="356"/>
        <v>2008</v>
      </c>
      <c r="EQ783">
        <f t="shared" si="357"/>
        <v>0</v>
      </c>
    </row>
    <row r="784" spans="142:147" x14ac:dyDescent="0.25">
      <c r="EL784" s="12">
        <f t="shared" si="352"/>
        <v>10</v>
      </c>
      <c r="EM784" s="12">
        <f t="shared" si="353"/>
        <v>1</v>
      </c>
      <c r="EN784" s="12">
        <f t="shared" si="354"/>
        <v>3</v>
      </c>
      <c r="EO784">
        <f t="shared" si="355"/>
        <v>0.14838709677419337</v>
      </c>
      <c r="EP784">
        <f t="shared" si="356"/>
        <v>2008</v>
      </c>
      <c r="EQ784">
        <f t="shared" si="357"/>
        <v>6</v>
      </c>
    </row>
    <row r="785" spans="142:147" x14ac:dyDescent="0.25">
      <c r="EL785" s="12">
        <f t="shared" si="352"/>
        <v>9</v>
      </c>
      <c r="EM785" s="12">
        <f t="shared" si="353"/>
        <v>1</v>
      </c>
      <c r="EN785" s="12">
        <f t="shared" si="354"/>
        <v>3</v>
      </c>
      <c r="EO785">
        <f t="shared" si="355"/>
        <v>0.18518518518518534</v>
      </c>
      <c r="EP785">
        <f t="shared" si="356"/>
        <v>2008</v>
      </c>
      <c r="EQ785">
        <f t="shared" si="357"/>
        <v>5</v>
      </c>
    </row>
    <row r="786" spans="142:147" x14ac:dyDescent="0.25">
      <c r="EL786" s="12">
        <f t="shared" si="352"/>
        <v>9</v>
      </c>
      <c r="EM786" s="12">
        <f t="shared" si="353"/>
        <v>1</v>
      </c>
      <c r="EN786" s="12">
        <f t="shared" si="354"/>
        <v>3</v>
      </c>
      <c r="EO786">
        <f t="shared" si="355"/>
        <v>6.8702290076335909E-2</v>
      </c>
      <c r="EP786">
        <f t="shared" si="356"/>
        <v>2008</v>
      </c>
      <c r="EQ786">
        <f t="shared" si="357"/>
        <v>5</v>
      </c>
    </row>
    <row r="787" spans="142:147" x14ac:dyDescent="0.25">
      <c r="EL787" s="12">
        <f t="shared" si="352"/>
        <v>10</v>
      </c>
      <c r="EM787" s="12">
        <f t="shared" si="353"/>
        <v>1</v>
      </c>
      <c r="EN787" s="12">
        <f t="shared" si="354"/>
        <v>1</v>
      </c>
      <c r="EO787">
        <f t="shared" si="355"/>
        <v>5.9171597633136126E-2</v>
      </c>
      <c r="EP787">
        <f t="shared" si="356"/>
        <v>2008</v>
      </c>
      <c r="EQ787">
        <f t="shared" si="357"/>
        <v>6</v>
      </c>
    </row>
    <row r="788" spans="142:147" x14ac:dyDescent="0.25">
      <c r="EL788" s="12">
        <f t="shared" si="352"/>
        <v>8</v>
      </c>
      <c r="EM788" s="12">
        <f t="shared" si="353"/>
        <v>1</v>
      </c>
      <c r="EN788" s="12">
        <f t="shared" si="354"/>
        <v>1</v>
      </c>
      <c r="EO788">
        <f t="shared" si="355"/>
        <v>0</v>
      </c>
      <c r="EP788">
        <f t="shared" si="356"/>
        <v>2008</v>
      </c>
      <c r="EQ788">
        <f t="shared" si="357"/>
        <v>0</v>
      </c>
    </row>
    <row r="789" spans="142:147" x14ac:dyDescent="0.25">
      <c r="EL789" s="12">
        <f t="shared" si="352"/>
        <v>5</v>
      </c>
      <c r="EM789" s="12">
        <f t="shared" si="353"/>
        <v>2</v>
      </c>
      <c r="EN789" s="12">
        <f t="shared" si="354"/>
        <v>2</v>
      </c>
      <c r="EO789">
        <f t="shared" si="355"/>
        <v>0.8055555555555558</v>
      </c>
      <c r="EP789">
        <f t="shared" si="356"/>
        <v>2008</v>
      </c>
      <c r="EQ789">
        <f t="shared" si="357"/>
        <v>5</v>
      </c>
    </row>
    <row r="790" spans="142:147" x14ac:dyDescent="0.25">
      <c r="EL790" s="12">
        <f t="shared" si="352"/>
        <v>6</v>
      </c>
      <c r="EM790" s="12">
        <f t="shared" si="353"/>
        <v>2</v>
      </c>
      <c r="EN790" s="12">
        <f t="shared" si="354"/>
        <v>2</v>
      </c>
      <c r="EO790">
        <f t="shared" si="355"/>
        <v>0.13372093023255804</v>
      </c>
      <c r="EP790">
        <f t="shared" si="356"/>
        <v>2008</v>
      </c>
      <c r="EQ790">
        <f t="shared" si="357"/>
        <v>6</v>
      </c>
    </row>
    <row r="791" spans="142:147" x14ac:dyDescent="0.25">
      <c r="EL791" s="12">
        <f t="shared" si="352"/>
        <v>6</v>
      </c>
      <c r="EM791" s="12">
        <f t="shared" si="353"/>
        <v>2</v>
      </c>
      <c r="EN791" s="12">
        <f t="shared" si="354"/>
        <v>2</v>
      </c>
      <c r="EO791">
        <f t="shared" si="355"/>
        <v>0</v>
      </c>
      <c r="EP791">
        <f t="shared" si="356"/>
        <v>2008</v>
      </c>
      <c r="EQ791">
        <f t="shared" si="357"/>
        <v>0</v>
      </c>
    </row>
    <row r="792" spans="142:147" x14ac:dyDescent="0.25">
      <c r="EL792" s="12">
        <f t="shared" si="352"/>
        <v>6</v>
      </c>
      <c r="EM792" s="12">
        <f t="shared" si="353"/>
        <v>2</v>
      </c>
      <c r="EN792" s="12">
        <f t="shared" si="354"/>
        <v>1</v>
      </c>
      <c r="EO792">
        <f t="shared" si="355"/>
        <v>0</v>
      </c>
      <c r="EP792">
        <f t="shared" si="356"/>
        <v>2008</v>
      </c>
      <c r="EQ792">
        <f t="shared" si="357"/>
        <v>0</v>
      </c>
    </row>
    <row r="793" spans="142:147" x14ac:dyDescent="0.25">
      <c r="EL793" s="12">
        <f t="shared" si="352"/>
        <v>8</v>
      </c>
      <c r="EM793" s="12">
        <f t="shared" si="353"/>
        <v>2</v>
      </c>
      <c r="EN793" s="12">
        <f t="shared" si="354"/>
        <v>2</v>
      </c>
      <c r="EO793">
        <f t="shared" si="355"/>
        <v>0</v>
      </c>
      <c r="EP793">
        <f t="shared" si="356"/>
        <v>2008</v>
      </c>
      <c r="EQ793">
        <f t="shared" si="357"/>
        <v>0</v>
      </c>
    </row>
    <row r="794" spans="142:147" x14ac:dyDescent="0.25">
      <c r="EL794" s="12">
        <f t="shared" si="352"/>
        <v>6</v>
      </c>
      <c r="EM794" s="12">
        <f t="shared" si="353"/>
        <v>2</v>
      </c>
      <c r="EN794" s="12">
        <f t="shared" si="354"/>
        <v>2</v>
      </c>
      <c r="EO794">
        <f t="shared" si="355"/>
        <v>0</v>
      </c>
      <c r="EP794">
        <f t="shared" si="356"/>
        <v>2008</v>
      </c>
      <c r="EQ794">
        <f t="shared" si="357"/>
        <v>0</v>
      </c>
    </row>
    <row r="795" spans="142:147" x14ac:dyDescent="0.25">
      <c r="EL795" s="12">
        <f t="shared" si="352"/>
        <v>5</v>
      </c>
      <c r="EM795" s="12">
        <f t="shared" si="353"/>
        <v>2</v>
      </c>
      <c r="EN795" s="12">
        <f t="shared" si="354"/>
        <v>2</v>
      </c>
      <c r="EO795">
        <f t="shared" si="355"/>
        <v>0.76041666666666674</v>
      </c>
      <c r="EP795">
        <f t="shared" si="356"/>
        <v>2008</v>
      </c>
      <c r="EQ795">
        <f t="shared" si="357"/>
        <v>5</v>
      </c>
    </row>
    <row r="796" spans="142:147" x14ac:dyDescent="0.25">
      <c r="EL796" s="12">
        <f t="shared" si="352"/>
        <v>7</v>
      </c>
      <c r="EM796" s="12">
        <f t="shared" si="353"/>
        <v>2</v>
      </c>
      <c r="EN796" s="12">
        <f t="shared" si="354"/>
        <v>2</v>
      </c>
      <c r="EO796">
        <f t="shared" si="355"/>
        <v>0</v>
      </c>
      <c r="EP796">
        <f t="shared" si="356"/>
        <v>2008</v>
      </c>
      <c r="EQ796">
        <f t="shared" si="357"/>
        <v>0</v>
      </c>
    </row>
    <row r="797" spans="142:147" x14ac:dyDescent="0.25">
      <c r="EL797" s="12">
        <f t="shared" si="352"/>
        <v>9</v>
      </c>
      <c r="EM797" s="12">
        <f t="shared" si="353"/>
        <v>2</v>
      </c>
      <c r="EN797" s="12">
        <f t="shared" si="354"/>
        <v>2</v>
      </c>
      <c r="EO797">
        <f t="shared" si="355"/>
        <v>0.14563106796116504</v>
      </c>
      <c r="EP797">
        <f t="shared" si="356"/>
        <v>2008</v>
      </c>
      <c r="EQ797">
        <f t="shared" si="357"/>
        <v>5</v>
      </c>
    </row>
    <row r="798" spans="142:147" x14ac:dyDescent="0.25">
      <c r="EL798" s="12">
        <f t="shared" si="352"/>
        <v>7</v>
      </c>
      <c r="EM798" s="12">
        <f t="shared" si="353"/>
        <v>2</v>
      </c>
      <c r="EN798" s="12">
        <f t="shared" si="354"/>
        <v>2</v>
      </c>
      <c r="EO798">
        <f t="shared" si="355"/>
        <v>0</v>
      </c>
      <c r="EP798">
        <f t="shared" si="356"/>
        <v>2008</v>
      </c>
      <c r="EQ798">
        <f t="shared" si="357"/>
        <v>0</v>
      </c>
    </row>
    <row r="799" spans="142:147" x14ac:dyDescent="0.25">
      <c r="EL799" s="12">
        <f t="shared" si="352"/>
        <v>7</v>
      </c>
      <c r="EM799" s="12">
        <f t="shared" si="353"/>
        <v>2</v>
      </c>
      <c r="EN799" s="12">
        <f t="shared" si="354"/>
        <v>3</v>
      </c>
      <c r="EO799">
        <f t="shared" si="355"/>
        <v>0</v>
      </c>
      <c r="EP799">
        <f t="shared" si="356"/>
        <v>2008</v>
      </c>
      <c r="EQ799">
        <f t="shared" si="357"/>
        <v>0</v>
      </c>
    </row>
    <row r="800" spans="142:147" x14ac:dyDescent="0.25">
      <c r="EL800" s="12">
        <f t="shared" si="352"/>
        <v>6</v>
      </c>
      <c r="EM800" s="12">
        <f t="shared" si="353"/>
        <v>2</v>
      </c>
      <c r="EN800" s="12">
        <f t="shared" si="354"/>
        <v>2</v>
      </c>
      <c r="EO800">
        <f t="shared" si="355"/>
        <v>0</v>
      </c>
      <c r="EP800">
        <f t="shared" si="356"/>
        <v>2008</v>
      </c>
      <c r="EQ800">
        <f t="shared" si="357"/>
        <v>0</v>
      </c>
    </row>
    <row r="801" spans="142:147" x14ac:dyDescent="0.25">
      <c r="EL801" s="12">
        <f t="shared" si="352"/>
        <v>6</v>
      </c>
      <c r="EM801" s="12">
        <f t="shared" si="353"/>
        <v>2</v>
      </c>
      <c r="EN801" s="12">
        <f t="shared" si="354"/>
        <v>2</v>
      </c>
      <c r="EO801">
        <f t="shared" ref="EO801:EO832" si="358">DL66</f>
        <v>0</v>
      </c>
      <c r="EP801">
        <f t="shared" ref="EP801:EP832" si="359">DM66</f>
        <v>2008</v>
      </c>
      <c r="EQ801">
        <f t="shared" ref="EQ801:EQ832" si="360">DN66</f>
        <v>0</v>
      </c>
    </row>
    <row r="802" spans="142:147" x14ac:dyDescent="0.25">
      <c r="EL802" s="12">
        <f t="shared" ref="EL802:EL821" si="361">EF67</f>
        <v>7</v>
      </c>
      <c r="EM802" s="12">
        <f t="shared" ref="EM802:EM840" si="362">EG67</f>
        <v>2</v>
      </c>
      <c r="EN802" s="12">
        <f t="shared" ref="EN802:EN840" si="363">EH67</f>
        <v>2</v>
      </c>
      <c r="EO802">
        <f t="shared" si="358"/>
        <v>0</v>
      </c>
      <c r="EP802">
        <f t="shared" si="359"/>
        <v>2008</v>
      </c>
      <c r="EQ802">
        <f t="shared" si="360"/>
        <v>0</v>
      </c>
    </row>
    <row r="803" spans="142:147" x14ac:dyDescent="0.25">
      <c r="EL803" s="12">
        <f t="shared" si="361"/>
        <v>7</v>
      </c>
      <c r="EM803" s="12">
        <f t="shared" si="362"/>
        <v>2</v>
      </c>
      <c r="EN803" s="12">
        <f t="shared" si="363"/>
        <v>3</v>
      </c>
      <c r="EO803">
        <f t="shared" si="358"/>
        <v>0</v>
      </c>
      <c r="EP803">
        <f t="shared" si="359"/>
        <v>2008</v>
      </c>
      <c r="EQ803">
        <f t="shared" si="360"/>
        <v>0</v>
      </c>
    </row>
    <row r="804" spans="142:147" x14ac:dyDescent="0.25">
      <c r="EL804" s="12">
        <f t="shared" si="361"/>
        <v>7</v>
      </c>
      <c r="EM804" s="12">
        <f t="shared" si="362"/>
        <v>2</v>
      </c>
      <c r="EN804" s="12">
        <f t="shared" si="363"/>
        <v>2</v>
      </c>
      <c r="EO804">
        <f t="shared" si="358"/>
        <v>0</v>
      </c>
      <c r="EP804">
        <f t="shared" si="359"/>
        <v>2008</v>
      </c>
      <c r="EQ804">
        <f t="shared" si="360"/>
        <v>0</v>
      </c>
    </row>
    <row r="805" spans="142:147" x14ac:dyDescent="0.25">
      <c r="EL805" s="12">
        <f t="shared" si="361"/>
        <v>7</v>
      </c>
      <c r="EM805" s="12">
        <f t="shared" si="362"/>
        <v>2</v>
      </c>
      <c r="EN805" s="12">
        <f t="shared" si="363"/>
        <v>2</v>
      </c>
      <c r="EO805">
        <f t="shared" si="358"/>
        <v>0</v>
      </c>
      <c r="EP805">
        <f t="shared" si="359"/>
        <v>2008</v>
      </c>
      <c r="EQ805">
        <f t="shared" si="360"/>
        <v>0</v>
      </c>
    </row>
    <row r="806" spans="142:147" x14ac:dyDescent="0.25">
      <c r="EL806" s="12">
        <f t="shared" si="361"/>
        <v>7</v>
      </c>
      <c r="EM806" s="12">
        <f t="shared" si="362"/>
        <v>2</v>
      </c>
      <c r="EN806" s="12">
        <f t="shared" si="363"/>
        <v>2</v>
      </c>
      <c r="EO806">
        <f t="shared" si="358"/>
        <v>0</v>
      </c>
      <c r="EP806">
        <f t="shared" si="359"/>
        <v>2008</v>
      </c>
      <c r="EQ806">
        <f t="shared" si="360"/>
        <v>0</v>
      </c>
    </row>
    <row r="807" spans="142:147" x14ac:dyDescent="0.25">
      <c r="EL807" s="12">
        <f t="shared" si="361"/>
        <v>8</v>
      </c>
      <c r="EM807" s="12">
        <f t="shared" si="362"/>
        <v>2</v>
      </c>
      <c r="EN807" s="12">
        <f t="shared" si="363"/>
        <v>3</v>
      </c>
      <c r="EO807">
        <f t="shared" si="358"/>
        <v>0</v>
      </c>
      <c r="EP807">
        <f t="shared" si="359"/>
        <v>2008</v>
      </c>
      <c r="EQ807">
        <f t="shared" si="360"/>
        <v>0</v>
      </c>
    </row>
    <row r="808" spans="142:147" x14ac:dyDescent="0.25">
      <c r="EL808" s="12">
        <f t="shared" si="361"/>
        <v>6</v>
      </c>
      <c r="EM808" s="12">
        <f t="shared" si="362"/>
        <v>2</v>
      </c>
      <c r="EN808" s="12">
        <f t="shared" si="363"/>
        <v>2</v>
      </c>
      <c r="EO808">
        <f t="shared" si="358"/>
        <v>0</v>
      </c>
      <c r="EP808">
        <f t="shared" si="359"/>
        <v>2008</v>
      </c>
      <c r="EQ808">
        <f t="shared" si="360"/>
        <v>0</v>
      </c>
    </row>
    <row r="809" spans="142:147" x14ac:dyDescent="0.25">
      <c r="EL809" s="12">
        <f t="shared" si="361"/>
        <v>7</v>
      </c>
      <c r="EM809" s="12">
        <f t="shared" si="362"/>
        <v>2</v>
      </c>
      <c r="EN809" s="12">
        <f t="shared" si="363"/>
        <v>2</v>
      </c>
      <c r="EO809">
        <f t="shared" si="358"/>
        <v>0</v>
      </c>
      <c r="EP809">
        <f t="shared" si="359"/>
        <v>2008</v>
      </c>
      <c r="EQ809">
        <f t="shared" si="360"/>
        <v>0</v>
      </c>
    </row>
    <row r="810" spans="142:147" x14ac:dyDescent="0.25">
      <c r="EL810" s="12">
        <f t="shared" si="361"/>
        <v>6</v>
      </c>
      <c r="EM810" s="12">
        <f t="shared" si="362"/>
        <v>2</v>
      </c>
      <c r="EN810" s="12">
        <f t="shared" si="363"/>
        <v>2</v>
      </c>
      <c r="EO810">
        <f t="shared" si="358"/>
        <v>0</v>
      </c>
      <c r="EP810">
        <f t="shared" si="359"/>
        <v>2008</v>
      </c>
      <c r="EQ810">
        <f t="shared" si="360"/>
        <v>0</v>
      </c>
    </row>
    <row r="811" spans="142:147" x14ac:dyDescent="0.25">
      <c r="EL811" s="12">
        <f t="shared" si="361"/>
        <v>6</v>
      </c>
      <c r="EM811" s="12">
        <f t="shared" si="362"/>
        <v>2</v>
      </c>
      <c r="EN811" s="12">
        <f t="shared" si="363"/>
        <v>2</v>
      </c>
      <c r="EO811">
        <f t="shared" si="358"/>
        <v>0</v>
      </c>
      <c r="EP811">
        <f t="shared" si="359"/>
        <v>2008</v>
      </c>
      <c r="EQ811">
        <f t="shared" si="360"/>
        <v>0</v>
      </c>
    </row>
    <row r="812" spans="142:147" x14ac:dyDescent="0.25">
      <c r="EL812" s="12">
        <f t="shared" si="361"/>
        <v>6</v>
      </c>
      <c r="EM812" s="12">
        <f t="shared" si="362"/>
        <v>2</v>
      </c>
      <c r="EN812" s="12">
        <f t="shared" si="363"/>
        <v>2</v>
      </c>
      <c r="EO812">
        <f t="shared" si="358"/>
        <v>0</v>
      </c>
      <c r="EP812">
        <f t="shared" si="359"/>
        <v>2008</v>
      </c>
      <c r="EQ812">
        <f t="shared" si="360"/>
        <v>0</v>
      </c>
    </row>
    <row r="813" spans="142:147" x14ac:dyDescent="0.25">
      <c r="EL813" s="12">
        <f t="shared" si="361"/>
        <v>8</v>
      </c>
      <c r="EM813" s="12">
        <f t="shared" si="362"/>
        <v>2</v>
      </c>
      <c r="EN813" s="12">
        <f t="shared" si="363"/>
        <v>2</v>
      </c>
      <c r="EO813">
        <f t="shared" si="358"/>
        <v>0</v>
      </c>
      <c r="EP813">
        <f t="shared" si="359"/>
        <v>2008</v>
      </c>
      <c r="EQ813">
        <f t="shared" si="360"/>
        <v>0</v>
      </c>
    </row>
    <row r="814" spans="142:147" x14ac:dyDescent="0.25">
      <c r="EL814" s="12">
        <f t="shared" si="361"/>
        <v>7</v>
      </c>
      <c r="EM814" s="12">
        <f t="shared" si="362"/>
        <v>2</v>
      </c>
      <c r="EN814" s="12">
        <f t="shared" si="363"/>
        <v>2</v>
      </c>
      <c r="EO814">
        <f t="shared" si="358"/>
        <v>0</v>
      </c>
      <c r="EP814">
        <f t="shared" si="359"/>
        <v>2008</v>
      </c>
      <c r="EQ814">
        <f t="shared" si="360"/>
        <v>0</v>
      </c>
    </row>
    <row r="815" spans="142:147" x14ac:dyDescent="0.25">
      <c r="EL815" s="12">
        <f t="shared" si="361"/>
        <v>6</v>
      </c>
      <c r="EM815" s="12">
        <f t="shared" si="362"/>
        <v>2</v>
      </c>
      <c r="EN815" s="12">
        <f t="shared" si="363"/>
        <v>2</v>
      </c>
      <c r="EO815">
        <f t="shared" si="358"/>
        <v>0</v>
      </c>
      <c r="EP815">
        <f t="shared" si="359"/>
        <v>2008</v>
      </c>
      <c r="EQ815">
        <f t="shared" si="360"/>
        <v>0</v>
      </c>
    </row>
    <row r="816" spans="142:147" x14ac:dyDescent="0.25">
      <c r="EL816" s="12">
        <f t="shared" si="361"/>
        <v>7</v>
      </c>
      <c r="EM816" s="12">
        <f t="shared" si="362"/>
        <v>2</v>
      </c>
      <c r="EN816" s="12">
        <f t="shared" si="363"/>
        <v>2</v>
      </c>
      <c r="EO816">
        <f t="shared" si="358"/>
        <v>0</v>
      </c>
      <c r="EP816">
        <f t="shared" si="359"/>
        <v>2008</v>
      </c>
      <c r="EQ816">
        <f t="shared" si="360"/>
        <v>0</v>
      </c>
    </row>
    <row r="817" spans="142:147" x14ac:dyDescent="0.25">
      <c r="EL817" s="12">
        <f t="shared" si="361"/>
        <v>8</v>
      </c>
      <c r="EM817" s="12">
        <f t="shared" si="362"/>
        <v>2</v>
      </c>
      <c r="EN817" s="12">
        <f t="shared" si="363"/>
        <v>2</v>
      </c>
      <c r="EO817">
        <f t="shared" si="358"/>
        <v>0</v>
      </c>
      <c r="EP817">
        <f t="shared" si="359"/>
        <v>2008</v>
      </c>
      <c r="EQ817">
        <f t="shared" si="360"/>
        <v>0</v>
      </c>
    </row>
    <row r="818" spans="142:147" x14ac:dyDescent="0.25">
      <c r="EL818" s="12">
        <f t="shared" si="361"/>
        <v>7</v>
      </c>
      <c r="EM818" s="12">
        <f t="shared" si="362"/>
        <v>2</v>
      </c>
      <c r="EN818" s="12">
        <f t="shared" si="363"/>
        <v>3</v>
      </c>
      <c r="EO818">
        <f t="shared" si="358"/>
        <v>0</v>
      </c>
      <c r="EP818">
        <f t="shared" si="359"/>
        <v>2008</v>
      </c>
      <c r="EQ818">
        <f t="shared" si="360"/>
        <v>0</v>
      </c>
    </row>
    <row r="819" spans="142:147" x14ac:dyDescent="0.25">
      <c r="EL819" s="12">
        <f t="shared" si="361"/>
        <v>7</v>
      </c>
      <c r="EM819" s="12">
        <f t="shared" si="362"/>
        <v>2</v>
      </c>
      <c r="EN819" s="12">
        <f t="shared" si="363"/>
        <v>2</v>
      </c>
      <c r="EO819">
        <f t="shared" si="358"/>
        <v>0</v>
      </c>
      <c r="EP819">
        <f t="shared" si="359"/>
        <v>2008</v>
      </c>
      <c r="EQ819">
        <f t="shared" si="360"/>
        <v>0</v>
      </c>
    </row>
    <row r="820" spans="142:147" x14ac:dyDescent="0.25">
      <c r="EL820" s="12">
        <f t="shared" si="361"/>
        <v>7</v>
      </c>
      <c r="EM820" s="12">
        <f t="shared" si="362"/>
        <v>2</v>
      </c>
      <c r="EN820" s="12">
        <f t="shared" si="363"/>
        <v>1</v>
      </c>
      <c r="EO820">
        <f t="shared" si="358"/>
        <v>0</v>
      </c>
      <c r="EP820">
        <f t="shared" si="359"/>
        <v>2008</v>
      </c>
      <c r="EQ820">
        <f t="shared" si="360"/>
        <v>0</v>
      </c>
    </row>
    <row r="821" spans="142:147" x14ac:dyDescent="0.25">
      <c r="EL821" s="12">
        <f t="shared" si="361"/>
        <v>6</v>
      </c>
      <c r="EM821" s="12">
        <f t="shared" si="362"/>
        <v>2</v>
      </c>
      <c r="EN821" s="12">
        <f t="shared" si="363"/>
        <v>2</v>
      </c>
      <c r="EO821">
        <f t="shared" si="358"/>
        <v>0</v>
      </c>
      <c r="EP821">
        <f t="shared" si="359"/>
        <v>2008</v>
      </c>
      <c r="EQ821">
        <f t="shared" si="360"/>
        <v>0</v>
      </c>
    </row>
    <row r="822" spans="142:147" x14ac:dyDescent="0.25">
      <c r="EL822" s="12">
        <f>EF87</f>
        <v>7</v>
      </c>
      <c r="EM822" s="12">
        <f t="shared" si="362"/>
        <v>2</v>
      </c>
      <c r="EN822" s="12">
        <f t="shared" si="363"/>
        <v>2</v>
      </c>
      <c r="EO822">
        <f t="shared" si="358"/>
        <v>0</v>
      </c>
      <c r="EP822">
        <f t="shared" si="359"/>
        <v>2008</v>
      </c>
      <c r="EQ822">
        <f t="shared" si="360"/>
        <v>0</v>
      </c>
    </row>
    <row r="823" spans="142:147" x14ac:dyDescent="0.25">
      <c r="EL823" s="12">
        <f t="shared" ref="EL823:EL838" si="364">EF88</f>
        <v>6</v>
      </c>
      <c r="EM823" s="12">
        <f t="shared" si="362"/>
        <v>2</v>
      </c>
      <c r="EN823" s="12">
        <f t="shared" si="363"/>
        <v>2</v>
      </c>
      <c r="EO823">
        <f t="shared" si="358"/>
        <v>0</v>
      </c>
      <c r="EP823">
        <f t="shared" si="359"/>
        <v>2008</v>
      </c>
      <c r="EQ823">
        <f t="shared" si="360"/>
        <v>0</v>
      </c>
    </row>
    <row r="824" spans="142:147" x14ac:dyDescent="0.25">
      <c r="EL824" s="12">
        <f t="shared" si="364"/>
        <v>8</v>
      </c>
      <c r="EM824" s="12">
        <f t="shared" si="362"/>
        <v>2</v>
      </c>
      <c r="EN824" s="12">
        <f t="shared" si="363"/>
        <v>2</v>
      </c>
      <c r="EO824">
        <f t="shared" si="358"/>
        <v>0</v>
      </c>
      <c r="EP824">
        <f t="shared" si="359"/>
        <v>2008</v>
      </c>
      <c r="EQ824">
        <f t="shared" si="360"/>
        <v>0</v>
      </c>
    </row>
    <row r="825" spans="142:147" x14ac:dyDescent="0.25">
      <c r="EL825" s="12">
        <f t="shared" si="364"/>
        <v>6</v>
      </c>
      <c r="EM825" s="12">
        <f t="shared" si="362"/>
        <v>2</v>
      </c>
      <c r="EN825" s="12">
        <f t="shared" si="363"/>
        <v>2</v>
      </c>
      <c r="EO825">
        <f t="shared" si="358"/>
        <v>0</v>
      </c>
      <c r="EP825">
        <f t="shared" si="359"/>
        <v>2008</v>
      </c>
      <c r="EQ825">
        <f t="shared" si="360"/>
        <v>0</v>
      </c>
    </row>
    <row r="826" spans="142:147" x14ac:dyDescent="0.25">
      <c r="EL826" s="12">
        <f t="shared" si="364"/>
        <v>6</v>
      </c>
      <c r="EM826" s="12">
        <f t="shared" si="362"/>
        <v>2</v>
      </c>
      <c r="EN826" s="12">
        <f t="shared" si="363"/>
        <v>3</v>
      </c>
      <c r="EO826">
        <f t="shared" si="358"/>
        <v>0</v>
      </c>
      <c r="EP826">
        <f t="shared" si="359"/>
        <v>2008</v>
      </c>
      <c r="EQ826">
        <f t="shared" si="360"/>
        <v>0</v>
      </c>
    </row>
    <row r="827" spans="142:147" x14ac:dyDescent="0.25">
      <c r="EL827" s="12">
        <f t="shared" si="364"/>
        <v>6</v>
      </c>
      <c r="EM827" s="12">
        <f t="shared" si="362"/>
        <v>2</v>
      </c>
      <c r="EN827" s="12">
        <f t="shared" si="363"/>
        <v>2</v>
      </c>
      <c r="EO827">
        <f t="shared" si="358"/>
        <v>0</v>
      </c>
      <c r="EP827">
        <f t="shared" si="359"/>
        <v>2008</v>
      </c>
      <c r="EQ827">
        <f t="shared" si="360"/>
        <v>0</v>
      </c>
    </row>
    <row r="828" spans="142:147" x14ac:dyDescent="0.25">
      <c r="EL828" s="12">
        <f t="shared" si="364"/>
        <v>7</v>
      </c>
      <c r="EM828" s="12">
        <f t="shared" si="362"/>
        <v>2</v>
      </c>
      <c r="EN828" s="12">
        <f t="shared" si="363"/>
        <v>2</v>
      </c>
      <c r="EO828">
        <f t="shared" si="358"/>
        <v>0</v>
      </c>
      <c r="EP828">
        <f t="shared" si="359"/>
        <v>2008</v>
      </c>
      <c r="EQ828">
        <f t="shared" si="360"/>
        <v>0</v>
      </c>
    </row>
    <row r="829" spans="142:147" x14ac:dyDescent="0.25">
      <c r="EL829" s="12">
        <f t="shared" si="364"/>
        <v>6</v>
      </c>
      <c r="EM829" s="12">
        <f t="shared" si="362"/>
        <v>2</v>
      </c>
      <c r="EN829" s="12">
        <f t="shared" si="363"/>
        <v>2</v>
      </c>
      <c r="EO829">
        <f t="shared" si="358"/>
        <v>0</v>
      </c>
      <c r="EP829">
        <f t="shared" si="359"/>
        <v>2008</v>
      </c>
      <c r="EQ829">
        <f t="shared" si="360"/>
        <v>0</v>
      </c>
    </row>
    <row r="830" spans="142:147" x14ac:dyDescent="0.25">
      <c r="EL830" s="12">
        <f t="shared" si="364"/>
        <v>7</v>
      </c>
      <c r="EM830" s="12">
        <f t="shared" si="362"/>
        <v>2</v>
      </c>
      <c r="EN830" s="12">
        <f t="shared" si="363"/>
        <v>2</v>
      </c>
      <c r="EO830">
        <f t="shared" si="358"/>
        <v>0</v>
      </c>
      <c r="EP830">
        <f t="shared" si="359"/>
        <v>2008</v>
      </c>
      <c r="EQ830">
        <f t="shared" si="360"/>
        <v>0</v>
      </c>
    </row>
    <row r="831" spans="142:147" x14ac:dyDescent="0.25">
      <c r="EL831" s="12">
        <f t="shared" si="364"/>
        <v>7</v>
      </c>
      <c r="EM831" s="12">
        <f t="shared" si="362"/>
        <v>2</v>
      </c>
      <c r="EN831" s="12">
        <f t="shared" si="363"/>
        <v>2</v>
      </c>
      <c r="EO831">
        <f t="shared" si="358"/>
        <v>0</v>
      </c>
      <c r="EP831">
        <f t="shared" si="359"/>
        <v>2008</v>
      </c>
      <c r="EQ831">
        <f t="shared" si="360"/>
        <v>0</v>
      </c>
    </row>
    <row r="832" spans="142:147" x14ac:dyDescent="0.25">
      <c r="EL832" s="12">
        <f t="shared" si="364"/>
        <v>7</v>
      </c>
      <c r="EM832" s="12">
        <f t="shared" si="362"/>
        <v>2</v>
      </c>
      <c r="EN832" s="12">
        <f t="shared" si="363"/>
        <v>2</v>
      </c>
      <c r="EO832">
        <f t="shared" si="358"/>
        <v>0</v>
      </c>
      <c r="EP832">
        <f t="shared" si="359"/>
        <v>2008</v>
      </c>
      <c r="EQ832">
        <f t="shared" si="360"/>
        <v>0</v>
      </c>
    </row>
    <row r="833" spans="142:147" x14ac:dyDescent="0.25">
      <c r="EL833" s="12">
        <f t="shared" si="364"/>
        <v>7</v>
      </c>
      <c r="EM833" s="12">
        <f t="shared" si="362"/>
        <v>2</v>
      </c>
      <c r="EN833" s="12">
        <f t="shared" si="363"/>
        <v>2</v>
      </c>
      <c r="EO833">
        <f t="shared" ref="EO833:EO840" si="365">DL98</f>
        <v>0</v>
      </c>
      <c r="EP833">
        <f t="shared" ref="EP833:EP840" si="366">DM98</f>
        <v>2008</v>
      </c>
      <c r="EQ833">
        <f t="shared" ref="EQ833:EQ840" si="367">DN98</f>
        <v>0</v>
      </c>
    </row>
    <row r="834" spans="142:147" x14ac:dyDescent="0.25">
      <c r="EL834" s="12">
        <f t="shared" si="364"/>
        <v>7</v>
      </c>
      <c r="EM834" s="12">
        <f t="shared" si="362"/>
        <v>2</v>
      </c>
      <c r="EN834" s="12">
        <f t="shared" si="363"/>
        <v>2</v>
      </c>
      <c r="EO834">
        <f t="shared" si="365"/>
        <v>0</v>
      </c>
      <c r="EP834">
        <f t="shared" si="366"/>
        <v>2008</v>
      </c>
      <c r="EQ834">
        <f t="shared" si="367"/>
        <v>0</v>
      </c>
    </row>
    <row r="835" spans="142:147" x14ac:dyDescent="0.25">
      <c r="EL835" s="12">
        <f t="shared" si="364"/>
        <v>7</v>
      </c>
      <c r="EM835" s="12">
        <f t="shared" si="362"/>
        <v>2</v>
      </c>
      <c r="EN835" s="12">
        <f t="shared" si="363"/>
        <v>3</v>
      </c>
      <c r="EO835">
        <f t="shared" si="365"/>
        <v>0</v>
      </c>
      <c r="EP835">
        <f t="shared" si="366"/>
        <v>2008</v>
      </c>
      <c r="EQ835">
        <f t="shared" si="367"/>
        <v>0</v>
      </c>
    </row>
    <row r="836" spans="142:147" x14ac:dyDescent="0.25">
      <c r="EL836" s="12">
        <f t="shared" si="364"/>
        <v>6</v>
      </c>
      <c r="EM836" s="12">
        <f t="shared" si="362"/>
        <v>2</v>
      </c>
      <c r="EN836" s="12">
        <f t="shared" si="363"/>
        <v>3</v>
      </c>
      <c r="EO836">
        <f t="shared" si="365"/>
        <v>0</v>
      </c>
      <c r="EP836">
        <f t="shared" si="366"/>
        <v>2008</v>
      </c>
      <c r="EQ836">
        <f t="shared" si="367"/>
        <v>0</v>
      </c>
    </row>
    <row r="837" spans="142:147" x14ac:dyDescent="0.25">
      <c r="EL837" s="12">
        <f t="shared" si="364"/>
        <v>8</v>
      </c>
      <c r="EM837" s="12">
        <f t="shared" si="362"/>
        <v>2</v>
      </c>
      <c r="EN837" s="12">
        <f t="shared" si="363"/>
        <v>2</v>
      </c>
      <c r="EO837">
        <f t="shared" si="365"/>
        <v>0</v>
      </c>
      <c r="EP837">
        <f t="shared" si="366"/>
        <v>2008</v>
      </c>
      <c r="EQ837">
        <f t="shared" si="367"/>
        <v>0</v>
      </c>
    </row>
    <row r="838" spans="142:147" x14ac:dyDescent="0.25">
      <c r="EL838" s="12">
        <f t="shared" si="364"/>
        <v>7</v>
      </c>
      <c r="EM838" s="12">
        <f t="shared" si="362"/>
        <v>2</v>
      </c>
      <c r="EN838" s="12">
        <f t="shared" si="363"/>
        <v>2</v>
      </c>
      <c r="EO838">
        <f t="shared" si="365"/>
        <v>0</v>
      </c>
      <c r="EP838">
        <f t="shared" si="366"/>
        <v>2008</v>
      </c>
      <c r="EQ838">
        <f t="shared" si="367"/>
        <v>0</v>
      </c>
    </row>
    <row r="839" spans="142:147" x14ac:dyDescent="0.25">
      <c r="EL839" s="12">
        <f>EF104</f>
        <v>8</v>
      </c>
      <c r="EM839" s="12">
        <f t="shared" si="362"/>
        <v>2</v>
      </c>
      <c r="EN839" s="12">
        <f t="shared" si="363"/>
        <v>3</v>
      </c>
      <c r="EO839">
        <f t="shared" si="365"/>
        <v>0</v>
      </c>
      <c r="EP839">
        <f t="shared" si="366"/>
        <v>2008</v>
      </c>
      <c r="EQ839">
        <f t="shared" si="367"/>
        <v>0</v>
      </c>
    </row>
    <row r="840" spans="142:147" x14ac:dyDescent="0.25">
      <c r="EL840" s="12">
        <f t="shared" ref="EL840" si="368">EF105</f>
        <v>8</v>
      </c>
      <c r="EM840" s="12">
        <f t="shared" si="362"/>
        <v>2</v>
      </c>
      <c r="EN840" s="12">
        <f t="shared" si="363"/>
        <v>2</v>
      </c>
      <c r="EO840">
        <f t="shared" si="365"/>
        <v>0</v>
      </c>
      <c r="EP840">
        <f t="shared" si="366"/>
        <v>2008</v>
      </c>
      <c r="EQ840">
        <f t="shared" si="367"/>
        <v>0</v>
      </c>
    </row>
    <row r="841" spans="142:147" x14ac:dyDescent="0.25">
      <c r="EL841" s="12"/>
      <c r="EM841" s="12"/>
      <c r="EN841" s="12"/>
    </row>
    <row r="842" spans="142:147" x14ac:dyDescent="0.25">
      <c r="EL842" s="12">
        <f>EF2</f>
        <v>2</v>
      </c>
      <c r="EM842" s="12">
        <f t="shared" ref="EM842:EN842" si="369">EG2</f>
        <v>1</v>
      </c>
      <c r="EN842" s="12">
        <f t="shared" si="369"/>
        <v>2</v>
      </c>
      <c r="EO842">
        <f t="shared" ref="EO842:EO873" si="370">DO2</f>
        <v>0</v>
      </c>
      <c r="EP842">
        <f t="shared" ref="EP842:EP873" si="371">DP2</f>
        <v>2009</v>
      </c>
      <c r="EQ842">
        <f t="shared" ref="EQ842:EQ873" si="372">DQ2</f>
        <v>0</v>
      </c>
    </row>
    <row r="843" spans="142:147" x14ac:dyDescent="0.25">
      <c r="EL843" s="12">
        <f t="shared" ref="EL843:EL906" si="373">EF3</f>
        <v>2</v>
      </c>
      <c r="EM843" s="12">
        <f t="shared" ref="EM843:EM906" si="374">EG3</f>
        <v>1</v>
      </c>
      <c r="EN843" s="12">
        <f t="shared" ref="EN843:EN906" si="375">EH3</f>
        <v>2</v>
      </c>
      <c r="EO843">
        <f t="shared" si="370"/>
        <v>0</v>
      </c>
      <c r="EP843">
        <f t="shared" si="371"/>
        <v>2009</v>
      </c>
      <c r="EQ843">
        <f t="shared" si="372"/>
        <v>0</v>
      </c>
    </row>
    <row r="844" spans="142:147" x14ac:dyDescent="0.25">
      <c r="EL844" s="12">
        <f t="shared" si="373"/>
        <v>3</v>
      </c>
      <c r="EM844" s="12">
        <f t="shared" si="374"/>
        <v>1</v>
      </c>
      <c r="EN844" s="12">
        <f t="shared" si="375"/>
        <v>2</v>
      </c>
      <c r="EO844">
        <f t="shared" si="370"/>
        <v>0</v>
      </c>
      <c r="EP844">
        <f t="shared" si="371"/>
        <v>2009</v>
      </c>
      <c r="EQ844">
        <f t="shared" si="372"/>
        <v>0</v>
      </c>
    </row>
    <row r="845" spans="142:147" x14ac:dyDescent="0.25">
      <c r="EL845" s="12">
        <f t="shared" si="373"/>
        <v>3</v>
      </c>
      <c r="EM845" s="12">
        <f t="shared" si="374"/>
        <v>1</v>
      </c>
      <c r="EN845" s="12">
        <f t="shared" si="375"/>
        <v>2</v>
      </c>
      <c r="EO845">
        <f t="shared" si="370"/>
        <v>0</v>
      </c>
      <c r="EP845">
        <f t="shared" si="371"/>
        <v>2009</v>
      </c>
      <c r="EQ845">
        <f t="shared" si="372"/>
        <v>0</v>
      </c>
    </row>
    <row r="846" spans="142:147" x14ac:dyDescent="0.25">
      <c r="EL846" s="12">
        <f t="shared" si="373"/>
        <v>3</v>
      </c>
      <c r="EM846" s="12">
        <f t="shared" si="374"/>
        <v>1</v>
      </c>
      <c r="EN846" s="12">
        <f t="shared" si="375"/>
        <v>1</v>
      </c>
      <c r="EO846">
        <f t="shared" si="370"/>
        <v>0</v>
      </c>
      <c r="EP846">
        <f t="shared" si="371"/>
        <v>2009</v>
      </c>
      <c r="EQ846">
        <f t="shared" si="372"/>
        <v>0</v>
      </c>
    </row>
    <row r="847" spans="142:147" x14ac:dyDescent="0.25">
      <c r="EL847" s="12">
        <f t="shared" si="373"/>
        <v>3</v>
      </c>
      <c r="EM847" s="12">
        <f t="shared" si="374"/>
        <v>1</v>
      </c>
      <c r="EN847" s="12">
        <f t="shared" si="375"/>
        <v>2</v>
      </c>
      <c r="EO847">
        <f t="shared" si="370"/>
        <v>0</v>
      </c>
      <c r="EP847">
        <f t="shared" si="371"/>
        <v>2009</v>
      </c>
      <c r="EQ847">
        <f t="shared" si="372"/>
        <v>0</v>
      </c>
    </row>
    <row r="848" spans="142:147" x14ac:dyDescent="0.25">
      <c r="EL848" s="12">
        <f t="shared" si="373"/>
        <v>3</v>
      </c>
      <c r="EM848" s="12">
        <f t="shared" si="374"/>
        <v>1</v>
      </c>
      <c r="EN848" s="12">
        <f t="shared" si="375"/>
        <v>1</v>
      </c>
      <c r="EO848">
        <f t="shared" si="370"/>
        <v>0</v>
      </c>
      <c r="EP848">
        <f t="shared" si="371"/>
        <v>2009</v>
      </c>
      <c r="EQ848">
        <f t="shared" si="372"/>
        <v>0</v>
      </c>
    </row>
    <row r="849" spans="142:147" x14ac:dyDescent="0.25">
      <c r="EL849" s="12">
        <f t="shared" si="373"/>
        <v>3</v>
      </c>
      <c r="EM849" s="12">
        <f t="shared" si="374"/>
        <v>1</v>
      </c>
      <c r="EN849" s="12">
        <f t="shared" si="375"/>
        <v>2</v>
      </c>
      <c r="EO849">
        <f t="shared" si="370"/>
        <v>0</v>
      </c>
      <c r="EP849">
        <f t="shared" si="371"/>
        <v>2009</v>
      </c>
      <c r="EQ849">
        <f t="shared" si="372"/>
        <v>0</v>
      </c>
    </row>
    <row r="850" spans="142:147" x14ac:dyDescent="0.25">
      <c r="EL850" s="12">
        <f t="shared" si="373"/>
        <v>4</v>
      </c>
      <c r="EM850" s="12">
        <f t="shared" si="374"/>
        <v>1</v>
      </c>
      <c r="EN850" s="12">
        <f t="shared" si="375"/>
        <v>2</v>
      </c>
      <c r="EO850">
        <f t="shared" si="370"/>
        <v>0</v>
      </c>
      <c r="EP850">
        <f t="shared" si="371"/>
        <v>2009</v>
      </c>
      <c r="EQ850">
        <f t="shared" si="372"/>
        <v>0</v>
      </c>
    </row>
    <row r="851" spans="142:147" x14ac:dyDescent="0.25">
      <c r="EL851" s="12">
        <f t="shared" si="373"/>
        <v>4</v>
      </c>
      <c r="EM851" s="12">
        <f t="shared" si="374"/>
        <v>1</v>
      </c>
      <c r="EN851" s="12">
        <f t="shared" si="375"/>
        <v>2</v>
      </c>
      <c r="EO851">
        <f t="shared" si="370"/>
        <v>0</v>
      </c>
      <c r="EP851">
        <f t="shared" si="371"/>
        <v>2009</v>
      </c>
      <c r="EQ851">
        <f t="shared" si="372"/>
        <v>0</v>
      </c>
    </row>
    <row r="852" spans="142:147" x14ac:dyDescent="0.25">
      <c r="EL852" s="12">
        <f t="shared" si="373"/>
        <v>4</v>
      </c>
      <c r="EM852" s="12">
        <f t="shared" si="374"/>
        <v>1</v>
      </c>
      <c r="EN852" s="12">
        <f t="shared" si="375"/>
        <v>3</v>
      </c>
      <c r="EO852">
        <f t="shared" si="370"/>
        <v>0</v>
      </c>
      <c r="EP852">
        <f t="shared" si="371"/>
        <v>2009</v>
      </c>
      <c r="EQ852">
        <f t="shared" si="372"/>
        <v>0</v>
      </c>
    </row>
    <row r="853" spans="142:147" x14ac:dyDescent="0.25">
      <c r="EL853" s="12">
        <f t="shared" si="373"/>
        <v>4</v>
      </c>
      <c r="EM853" s="12">
        <f t="shared" si="374"/>
        <v>1</v>
      </c>
      <c r="EN853" s="12">
        <f t="shared" si="375"/>
        <v>2</v>
      </c>
      <c r="EO853">
        <f t="shared" si="370"/>
        <v>0</v>
      </c>
      <c r="EP853">
        <f t="shared" si="371"/>
        <v>2009</v>
      </c>
      <c r="EQ853">
        <f t="shared" si="372"/>
        <v>0</v>
      </c>
    </row>
    <row r="854" spans="142:147" x14ac:dyDescent="0.25">
      <c r="EL854" s="12">
        <f t="shared" si="373"/>
        <v>4</v>
      </c>
      <c r="EM854" s="12">
        <f t="shared" si="374"/>
        <v>1</v>
      </c>
      <c r="EN854" s="12">
        <f t="shared" si="375"/>
        <v>2</v>
      </c>
      <c r="EO854">
        <f t="shared" si="370"/>
        <v>0</v>
      </c>
      <c r="EP854">
        <f t="shared" si="371"/>
        <v>2009</v>
      </c>
      <c r="EQ854">
        <f t="shared" si="372"/>
        <v>0</v>
      </c>
    </row>
    <row r="855" spans="142:147" x14ac:dyDescent="0.25">
      <c r="EL855" s="12">
        <f t="shared" si="373"/>
        <v>3</v>
      </c>
      <c r="EM855" s="12">
        <f t="shared" si="374"/>
        <v>1</v>
      </c>
      <c r="EN855" s="12">
        <f t="shared" si="375"/>
        <v>2</v>
      </c>
      <c r="EO855">
        <f t="shared" si="370"/>
        <v>0</v>
      </c>
      <c r="EP855">
        <f t="shared" si="371"/>
        <v>2009</v>
      </c>
      <c r="EQ855">
        <f t="shared" si="372"/>
        <v>0</v>
      </c>
    </row>
    <row r="856" spans="142:147" x14ac:dyDescent="0.25">
      <c r="EL856" s="12">
        <f t="shared" si="373"/>
        <v>3</v>
      </c>
      <c r="EM856" s="12">
        <f t="shared" si="374"/>
        <v>1</v>
      </c>
      <c r="EN856" s="12">
        <f t="shared" si="375"/>
        <v>1</v>
      </c>
      <c r="EO856">
        <f t="shared" si="370"/>
        <v>0</v>
      </c>
      <c r="EP856">
        <f t="shared" si="371"/>
        <v>2009</v>
      </c>
      <c r="EQ856">
        <f t="shared" si="372"/>
        <v>0</v>
      </c>
    </row>
    <row r="857" spans="142:147" x14ac:dyDescent="0.25">
      <c r="EL857" s="12">
        <f t="shared" si="373"/>
        <v>3</v>
      </c>
      <c r="EM857" s="12">
        <f t="shared" si="374"/>
        <v>1</v>
      </c>
      <c r="EN857" s="12">
        <f t="shared" si="375"/>
        <v>2</v>
      </c>
      <c r="EO857">
        <f t="shared" si="370"/>
        <v>0</v>
      </c>
      <c r="EP857">
        <f t="shared" si="371"/>
        <v>2009</v>
      </c>
      <c r="EQ857">
        <f t="shared" si="372"/>
        <v>0</v>
      </c>
    </row>
    <row r="858" spans="142:147" x14ac:dyDescent="0.25">
      <c r="EL858" s="12">
        <f t="shared" si="373"/>
        <v>3</v>
      </c>
      <c r="EM858" s="12">
        <f t="shared" si="374"/>
        <v>1</v>
      </c>
      <c r="EN858" s="12">
        <f t="shared" si="375"/>
        <v>1</v>
      </c>
      <c r="EO858">
        <f t="shared" si="370"/>
        <v>0</v>
      </c>
      <c r="EP858">
        <f t="shared" si="371"/>
        <v>2009</v>
      </c>
      <c r="EQ858">
        <f t="shared" si="372"/>
        <v>0</v>
      </c>
    </row>
    <row r="859" spans="142:147" x14ac:dyDescent="0.25">
      <c r="EL859" s="12">
        <f t="shared" si="373"/>
        <v>4</v>
      </c>
      <c r="EM859" s="12">
        <f t="shared" si="374"/>
        <v>1</v>
      </c>
      <c r="EN859" s="12">
        <f t="shared" si="375"/>
        <v>2</v>
      </c>
      <c r="EO859">
        <f t="shared" si="370"/>
        <v>0</v>
      </c>
      <c r="EP859">
        <f t="shared" si="371"/>
        <v>2009</v>
      </c>
      <c r="EQ859">
        <f t="shared" si="372"/>
        <v>0</v>
      </c>
    </row>
    <row r="860" spans="142:147" x14ac:dyDescent="0.25">
      <c r="EL860" s="12">
        <f t="shared" si="373"/>
        <v>4</v>
      </c>
      <c r="EM860" s="12">
        <f t="shared" si="374"/>
        <v>1</v>
      </c>
      <c r="EN860" s="12">
        <f t="shared" si="375"/>
        <v>1</v>
      </c>
      <c r="EO860">
        <f t="shared" si="370"/>
        <v>0</v>
      </c>
      <c r="EP860">
        <f t="shared" si="371"/>
        <v>2009</v>
      </c>
      <c r="EQ860">
        <f t="shared" si="372"/>
        <v>0</v>
      </c>
    </row>
    <row r="861" spans="142:147" x14ac:dyDescent="0.25">
      <c r="EL861" s="12">
        <f t="shared" si="373"/>
        <v>7</v>
      </c>
      <c r="EM861" s="12">
        <f t="shared" si="374"/>
        <v>1</v>
      </c>
      <c r="EN861" s="12">
        <f t="shared" si="375"/>
        <v>2</v>
      </c>
      <c r="EO861">
        <f t="shared" si="370"/>
        <v>0.21978021978021989</v>
      </c>
      <c r="EP861">
        <f t="shared" si="371"/>
        <v>2009</v>
      </c>
      <c r="EQ861">
        <f t="shared" si="372"/>
        <v>4</v>
      </c>
    </row>
    <row r="862" spans="142:147" x14ac:dyDescent="0.25">
      <c r="EL862" s="12">
        <f t="shared" si="373"/>
        <v>9</v>
      </c>
      <c r="EM862" s="12">
        <f t="shared" si="374"/>
        <v>1</v>
      </c>
      <c r="EN862" s="12">
        <f t="shared" si="375"/>
        <v>3</v>
      </c>
      <c r="EO862">
        <f t="shared" si="370"/>
        <v>0.45801526717557239</v>
      </c>
      <c r="EP862">
        <f t="shared" si="371"/>
        <v>2009</v>
      </c>
      <c r="EQ862">
        <f t="shared" si="372"/>
        <v>6</v>
      </c>
    </row>
    <row r="863" spans="142:147" x14ac:dyDescent="0.25">
      <c r="EL863" s="12">
        <f t="shared" si="373"/>
        <v>5</v>
      </c>
      <c r="EM863" s="12">
        <f t="shared" si="374"/>
        <v>1</v>
      </c>
      <c r="EN863" s="12">
        <f t="shared" si="375"/>
        <v>2</v>
      </c>
      <c r="EO863">
        <f t="shared" si="370"/>
        <v>0</v>
      </c>
      <c r="EP863">
        <f t="shared" si="371"/>
        <v>2009</v>
      </c>
      <c r="EQ863">
        <f t="shared" si="372"/>
        <v>0</v>
      </c>
    </row>
    <row r="864" spans="142:147" x14ac:dyDescent="0.25">
      <c r="EL864" s="12">
        <f t="shared" si="373"/>
        <v>5</v>
      </c>
      <c r="EM864" s="12">
        <f t="shared" si="374"/>
        <v>1</v>
      </c>
      <c r="EN864" s="12">
        <f t="shared" si="375"/>
        <v>2</v>
      </c>
      <c r="EO864">
        <f t="shared" si="370"/>
        <v>0</v>
      </c>
      <c r="EP864">
        <f t="shared" si="371"/>
        <v>2009</v>
      </c>
      <c r="EQ864">
        <f t="shared" si="372"/>
        <v>0</v>
      </c>
    </row>
    <row r="865" spans="142:147" x14ac:dyDescent="0.25">
      <c r="EL865" s="12">
        <f t="shared" si="373"/>
        <v>6</v>
      </c>
      <c r="EM865" s="12">
        <f t="shared" si="374"/>
        <v>1</v>
      </c>
      <c r="EN865" s="12">
        <f t="shared" si="375"/>
        <v>2</v>
      </c>
      <c r="EO865">
        <f t="shared" si="370"/>
        <v>0</v>
      </c>
      <c r="EP865">
        <f t="shared" si="371"/>
        <v>2009</v>
      </c>
      <c r="EQ865">
        <f t="shared" si="372"/>
        <v>0</v>
      </c>
    </row>
    <row r="866" spans="142:147" x14ac:dyDescent="0.25">
      <c r="EL866" s="12">
        <f t="shared" si="373"/>
        <v>5</v>
      </c>
      <c r="EM866" s="12">
        <f t="shared" si="374"/>
        <v>1</v>
      </c>
      <c r="EN866" s="12">
        <f t="shared" si="375"/>
        <v>2</v>
      </c>
      <c r="EO866">
        <f t="shared" si="370"/>
        <v>0</v>
      </c>
      <c r="EP866">
        <f t="shared" si="371"/>
        <v>2009</v>
      </c>
      <c r="EQ866">
        <f t="shared" si="372"/>
        <v>0</v>
      </c>
    </row>
    <row r="867" spans="142:147" x14ac:dyDescent="0.25">
      <c r="EL867" s="12">
        <f t="shared" si="373"/>
        <v>8</v>
      </c>
      <c r="EM867" s="12">
        <f t="shared" si="374"/>
        <v>1</v>
      </c>
      <c r="EN867" s="12">
        <f t="shared" si="375"/>
        <v>1</v>
      </c>
      <c r="EO867">
        <f t="shared" si="370"/>
        <v>0.22772277227722787</v>
      </c>
      <c r="EP867">
        <f t="shared" si="371"/>
        <v>2009</v>
      </c>
      <c r="EQ867">
        <f t="shared" si="372"/>
        <v>5</v>
      </c>
    </row>
    <row r="868" spans="142:147" x14ac:dyDescent="0.25">
      <c r="EL868" s="12">
        <f t="shared" si="373"/>
        <v>6</v>
      </c>
      <c r="EM868" s="12">
        <f t="shared" si="374"/>
        <v>1</v>
      </c>
      <c r="EN868" s="12">
        <f t="shared" si="375"/>
        <v>1</v>
      </c>
      <c r="EO868">
        <f t="shared" si="370"/>
        <v>0</v>
      </c>
      <c r="EP868">
        <f t="shared" si="371"/>
        <v>2009</v>
      </c>
      <c r="EQ868">
        <f t="shared" si="372"/>
        <v>0</v>
      </c>
    </row>
    <row r="869" spans="142:147" x14ac:dyDescent="0.25">
      <c r="EL869" s="12">
        <f t="shared" si="373"/>
        <v>5</v>
      </c>
      <c r="EM869" s="12">
        <f t="shared" si="374"/>
        <v>1</v>
      </c>
      <c r="EN869" s="12">
        <f t="shared" si="375"/>
        <v>1</v>
      </c>
      <c r="EO869">
        <f t="shared" si="370"/>
        <v>0</v>
      </c>
      <c r="EP869">
        <f t="shared" si="371"/>
        <v>2009</v>
      </c>
      <c r="EQ869">
        <f t="shared" si="372"/>
        <v>0</v>
      </c>
    </row>
    <row r="870" spans="142:147" x14ac:dyDescent="0.25">
      <c r="EL870" s="12">
        <f t="shared" si="373"/>
        <v>8</v>
      </c>
      <c r="EM870" s="12">
        <f t="shared" si="374"/>
        <v>1</v>
      </c>
      <c r="EN870" s="12">
        <f t="shared" si="375"/>
        <v>2</v>
      </c>
      <c r="EO870">
        <f t="shared" si="370"/>
        <v>0.10596026490066222</v>
      </c>
      <c r="EP870">
        <f t="shared" si="371"/>
        <v>2009</v>
      </c>
      <c r="EQ870">
        <f t="shared" si="372"/>
        <v>5</v>
      </c>
    </row>
    <row r="871" spans="142:147" x14ac:dyDescent="0.25">
      <c r="EL871" s="12">
        <f t="shared" si="373"/>
        <v>6</v>
      </c>
      <c r="EM871" s="12">
        <f t="shared" si="374"/>
        <v>1</v>
      </c>
      <c r="EN871" s="12">
        <f t="shared" si="375"/>
        <v>3</v>
      </c>
      <c r="EO871">
        <f t="shared" si="370"/>
        <v>0</v>
      </c>
      <c r="EP871">
        <f t="shared" si="371"/>
        <v>2009</v>
      </c>
      <c r="EQ871">
        <f t="shared" si="372"/>
        <v>0</v>
      </c>
    </row>
    <row r="872" spans="142:147" x14ac:dyDescent="0.25">
      <c r="EL872" s="12">
        <f t="shared" si="373"/>
        <v>6</v>
      </c>
      <c r="EM872" s="12">
        <f t="shared" si="374"/>
        <v>1</v>
      </c>
      <c r="EN872" s="12">
        <f t="shared" si="375"/>
        <v>1</v>
      </c>
      <c r="EO872">
        <f t="shared" si="370"/>
        <v>0</v>
      </c>
      <c r="EP872">
        <f t="shared" si="371"/>
        <v>2009</v>
      </c>
      <c r="EQ872">
        <f t="shared" si="372"/>
        <v>0</v>
      </c>
    </row>
    <row r="873" spans="142:147" x14ac:dyDescent="0.25">
      <c r="EL873" s="12">
        <f t="shared" si="373"/>
        <v>6</v>
      </c>
      <c r="EM873" s="12">
        <f t="shared" si="374"/>
        <v>1</v>
      </c>
      <c r="EN873" s="12">
        <f t="shared" si="375"/>
        <v>1</v>
      </c>
      <c r="EO873">
        <f t="shared" si="370"/>
        <v>0</v>
      </c>
      <c r="EP873">
        <f t="shared" si="371"/>
        <v>2009</v>
      </c>
      <c r="EQ873">
        <f t="shared" si="372"/>
        <v>0</v>
      </c>
    </row>
    <row r="874" spans="142:147" x14ac:dyDescent="0.25">
      <c r="EL874" s="12">
        <f t="shared" si="373"/>
        <v>6</v>
      </c>
      <c r="EM874" s="12">
        <f t="shared" si="374"/>
        <v>1</v>
      </c>
      <c r="EN874" s="12">
        <f t="shared" si="375"/>
        <v>1</v>
      </c>
      <c r="EO874">
        <f t="shared" ref="EO874:EO905" si="376">DO34</f>
        <v>0</v>
      </c>
      <c r="EP874">
        <f t="shared" ref="EP874:EP905" si="377">DP34</f>
        <v>2009</v>
      </c>
      <c r="EQ874">
        <f t="shared" ref="EQ874:EQ905" si="378">DQ34</f>
        <v>0</v>
      </c>
    </row>
    <row r="875" spans="142:147" x14ac:dyDescent="0.25">
      <c r="EL875" s="12">
        <f t="shared" si="373"/>
        <v>8</v>
      </c>
      <c r="EM875" s="12">
        <f t="shared" si="374"/>
        <v>1</v>
      </c>
      <c r="EN875" s="12">
        <f t="shared" si="375"/>
        <v>2</v>
      </c>
      <c r="EO875">
        <f t="shared" si="376"/>
        <v>0.15254237288135575</v>
      </c>
      <c r="EP875">
        <f t="shared" si="377"/>
        <v>2009</v>
      </c>
      <c r="EQ875">
        <f t="shared" si="378"/>
        <v>5</v>
      </c>
    </row>
    <row r="876" spans="142:147" x14ac:dyDescent="0.25">
      <c r="EL876" s="12">
        <f t="shared" si="373"/>
        <v>7</v>
      </c>
      <c r="EM876" s="12">
        <f t="shared" si="374"/>
        <v>1</v>
      </c>
      <c r="EN876" s="12">
        <f t="shared" si="375"/>
        <v>3</v>
      </c>
      <c r="EO876">
        <f t="shared" si="376"/>
        <v>0</v>
      </c>
      <c r="EP876">
        <f t="shared" si="377"/>
        <v>2009</v>
      </c>
      <c r="EQ876">
        <f t="shared" si="378"/>
        <v>0</v>
      </c>
    </row>
    <row r="877" spans="142:147" x14ac:dyDescent="0.25">
      <c r="EL877" s="12">
        <f t="shared" si="373"/>
        <v>7</v>
      </c>
      <c r="EM877" s="12">
        <f t="shared" si="374"/>
        <v>1</v>
      </c>
      <c r="EN877" s="12">
        <f t="shared" si="375"/>
        <v>2</v>
      </c>
      <c r="EO877">
        <f t="shared" si="376"/>
        <v>0</v>
      </c>
      <c r="EP877">
        <f t="shared" si="377"/>
        <v>2009</v>
      </c>
      <c r="EQ877">
        <f t="shared" si="378"/>
        <v>0</v>
      </c>
    </row>
    <row r="878" spans="142:147" x14ac:dyDescent="0.25">
      <c r="EL878" s="12">
        <f t="shared" si="373"/>
        <v>8</v>
      </c>
      <c r="EM878" s="12">
        <f t="shared" si="374"/>
        <v>1</v>
      </c>
      <c r="EN878" s="12">
        <f t="shared" si="375"/>
        <v>1</v>
      </c>
      <c r="EO878">
        <f t="shared" si="376"/>
        <v>0.2416666666666667</v>
      </c>
      <c r="EP878">
        <f t="shared" si="377"/>
        <v>2009</v>
      </c>
      <c r="EQ878">
        <f t="shared" si="378"/>
        <v>5</v>
      </c>
    </row>
    <row r="879" spans="142:147" x14ac:dyDescent="0.25">
      <c r="EL879" s="12">
        <f t="shared" si="373"/>
        <v>8</v>
      </c>
      <c r="EM879" s="12">
        <f t="shared" si="374"/>
        <v>1</v>
      </c>
      <c r="EN879" s="12">
        <f t="shared" si="375"/>
        <v>1</v>
      </c>
      <c r="EO879">
        <f t="shared" si="376"/>
        <v>0.39393939393939381</v>
      </c>
      <c r="EP879">
        <f t="shared" si="377"/>
        <v>2009</v>
      </c>
      <c r="EQ879">
        <f t="shared" si="378"/>
        <v>5</v>
      </c>
    </row>
    <row r="880" spans="142:147" x14ac:dyDescent="0.25">
      <c r="EL880" s="12">
        <f t="shared" si="373"/>
        <v>7</v>
      </c>
      <c r="EM880" s="12">
        <f t="shared" si="374"/>
        <v>1</v>
      </c>
      <c r="EN880" s="12">
        <f t="shared" si="375"/>
        <v>2</v>
      </c>
      <c r="EO880">
        <f t="shared" si="376"/>
        <v>0</v>
      </c>
      <c r="EP880">
        <f t="shared" si="377"/>
        <v>2009</v>
      </c>
      <c r="EQ880">
        <f t="shared" si="378"/>
        <v>0</v>
      </c>
    </row>
    <row r="881" spans="142:147" x14ac:dyDescent="0.25">
      <c r="EL881" s="12">
        <f t="shared" si="373"/>
        <v>8</v>
      </c>
      <c r="EM881" s="12">
        <f t="shared" si="374"/>
        <v>1</v>
      </c>
      <c r="EN881" s="12">
        <f t="shared" si="375"/>
        <v>3</v>
      </c>
      <c r="EO881">
        <f t="shared" si="376"/>
        <v>0.16058394160583953</v>
      </c>
      <c r="EP881">
        <f t="shared" si="377"/>
        <v>2009</v>
      </c>
      <c r="EQ881">
        <f t="shared" si="378"/>
        <v>5</v>
      </c>
    </row>
    <row r="882" spans="142:147" x14ac:dyDescent="0.25">
      <c r="EL882" s="12">
        <f t="shared" si="373"/>
        <v>8</v>
      </c>
      <c r="EM882" s="12">
        <f t="shared" si="374"/>
        <v>1</v>
      </c>
      <c r="EN882" s="12">
        <f t="shared" si="375"/>
        <v>3</v>
      </c>
      <c r="EO882">
        <f t="shared" si="376"/>
        <v>0.17605633802816897</v>
      </c>
      <c r="EP882">
        <f t="shared" si="377"/>
        <v>2009</v>
      </c>
      <c r="EQ882">
        <f t="shared" si="378"/>
        <v>5</v>
      </c>
    </row>
    <row r="883" spans="142:147" x14ac:dyDescent="0.25">
      <c r="EL883" s="12">
        <f t="shared" si="373"/>
        <v>5</v>
      </c>
      <c r="EM883" s="12">
        <f t="shared" si="374"/>
        <v>1</v>
      </c>
      <c r="EN883" s="12">
        <f t="shared" si="375"/>
        <v>1</v>
      </c>
      <c r="EO883">
        <f t="shared" si="376"/>
        <v>0</v>
      </c>
      <c r="EP883">
        <f t="shared" si="377"/>
        <v>2009</v>
      </c>
      <c r="EQ883">
        <f t="shared" si="378"/>
        <v>0</v>
      </c>
    </row>
    <row r="884" spans="142:147" x14ac:dyDescent="0.25">
      <c r="EL884" s="12">
        <f t="shared" si="373"/>
        <v>6</v>
      </c>
      <c r="EM884" s="12">
        <f t="shared" si="374"/>
        <v>1</v>
      </c>
      <c r="EN884" s="12">
        <f t="shared" si="375"/>
        <v>2</v>
      </c>
      <c r="EO884">
        <f t="shared" si="376"/>
        <v>0</v>
      </c>
      <c r="EP884">
        <f t="shared" si="377"/>
        <v>2009</v>
      </c>
      <c r="EQ884">
        <f t="shared" si="378"/>
        <v>0</v>
      </c>
    </row>
    <row r="885" spans="142:147" x14ac:dyDescent="0.25">
      <c r="EL885" s="12">
        <f t="shared" si="373"/>
        <v>10</v>
      </c>
      <c r="EM885" s="12">
        <f t="shared" si="374"/>
        <v>1</v>
      </c>
      <c r="EN885" s="12">
        <f t="shared" si="375"/>
        <v>3</v>
      </c>
      <c r="EO885">
        <f t="shared" si="376"/>
        <v>2.5125628140703665E-2</v>
      </c>
      <c r="EP885">
        <f t="shared" si="377"/>
        <v>2009</v>
      </c>
      <c r="EQ885">
        <f t="shared" si="378"/>
        <v>7</v>
      </c>
    </row>
    <row r="886" spans="142:147" x14ac:dyDescent="0.25">
      <c r="EL886" s="12">
        <f t="shared" si="373"/>
        <v>6</v>
      </c>
      <c r="EM886" s="12">
        <f t="shared" si="374"/>
        <v>1</v>
      </c>
      <c r="EN886" s="12">
        <f t="shared" si="375"/>
        <v>3</v>
      </c>
      <c r="EO886">
        <f t="shared" si="376"/>
        <v>0</v>
      </c>
      <c r="EP886">
        <f t="shared" si="377"/>
        <v>2009</v>
      </c>
      <c r="EQ886">
        <f t="shared" si="378"/>
        <v>0</v>
      </c>
    </row>
    <row r="887" spans="142:147" x14ac:dyDescent="0.25">
      <c r="EL887" s="12">
        <f t="shared" si="373"/>
        <v>8</v>
      </c>
      <c r="EM887" s="12">
        <f t="shared" si="374"/>
        <v>1</v>
      </c>
      <c r="EN887" s="12">
        <f t="shared" si="375"/>
        <v>3</v>
      </c>
      <c r="EO887">
        <f t="shared" si="376"/>
        <v>0.28225806451612906</v>
      </c>
      <c r="EP887">
        <f t="shared" si="377"/>
        <v>2009</v>
      </c>
      <c r="EQ887">
        <f t="shared" si="378"/>
        <v>5</v>
      </c>
    </row>
    <row r="888" spans="142:147" x14ac:dyDescent="0.25">
      <c r="EL888" s="12">
        <f t="shared" si="373"/>
        <v>7</v>
      </c>
      <c r="EM888" s="12">
        <f t="shared" si="374"/>
        <v>1</v>
      </c>
      <c r="EN888" s="12">
        <f t="shared" si="375"/>
        <v>2</v>
      </c>
      <c r="EO888">
        <f t="shared" si="376"/>
        <v>0</v>
      </c>
      <c r="EP888">
        <f t="shared" si="377"/>
        <v>2009</v>
      </c>
      <c r="EQ888">
        <f t="shared" si="378"/>
        <v>0</v>
      </c>
    </row>
    <row r="889" spans="142:147" x14ac:dyDescent="0.25">
      <c r="EL889" s="12">
        <f t="shared" si="373"/>
        <v>10</v>
      </c>
      <c r="EM889" s="12">
        <f t="shared" si="374"/>
        <v>1</v>
      </c>
      <c r="EN889" s="12">
        <f t="shared" si="375"/>
        <v>3</v>
      </c>
      <c r="EO889">
        <f t="shared" si="376"/>
        <v>0.17415730337078636</v>
      </c>
      <c r="EP889">
        <f t="shared" si="377"/>
        <v>2009</v>
      </c>
      <c r="EQ889">
        <f t="shared" si="378"/>
        <v>7</v>
      </c>
    </row>
    <row r="890" spans="142:147" x14ac:dyDescent="0.25">
      <c r="EL890" s="12">
        <f t="shared" si="373"/>
        <v>9</v>
      </c>
      <c r="EM890" s="12">
        <f t="shared" si="374"/>
        <v>1</v>
      </c>
      <c r="EN890" s="12">
        <f t="shared" si="375"/>
        <v>3</v>
      </c>
      <c r="EO890">
        <f t="shared" si="376"/>
        <v>0.16249999999999992</v>
      </c>
      <c r="EP890">
        <f t="shared" si="377"/>
        <v>2009</v>
      </c>
      <c r="EQ890">
        <f t="shared" si="378"/>
        <v>6</v>
      </c>
    </row>
    <row r="891" spans="142:147" x14ac:dyDescent="0.25">
      <c r="EL891" s="12">
        <f t="shared" si="373"/>
        <v>9</v>
      </c>
      <c r="EM891" s="12">
        <f t="shared" si="374"/>
        <v>1</v>
      </c>
      <c r="EN891" s="12">
        <f t="shared" si="375"/>
        <v>3</v>
      </c>
      <c r="EO891">
        <f t="shared" si="376"/>
        <v>6.4285714285714141E-2</v>
      </c>
      <c r="EP891">
        <f t="shared" si="377"/>
        <v>2009</v>
      </c>
      <c r="EQ891">
        <f t="shared" si="378"/>
        <v>6</v>
      </c>
    </row>
    <row r="892" spans="142:147" x14ac:dyDescent="0.25">
      <c r="EL892" s="12">
        <f t="shared" si="373"/>
        <v>10</v>
      </c>
      <c r="EM892" s="12">
        <f t="shared" si="374"/>
        <v>1</v>
      </c>
      <c r="EN892" s="12">
        <f t="shared" si="375"/>
        <v>1</v>
      </c>
      <c r="EO892">
        <f t="shared" si="376"/>
        <v>7.8212290502793366E-2</v>
      </c>
      <c r="EP892">
        <f t="shared" si="377"/>
        <v>2009</v>
      </c>
      <c r="EQ892">
        <f t="shared" si="378"/>
        <v>7</v>
      </c>
    </row>
    <row r="893" spans="142:147" x14ac:dyDescent="0.25">
      <c r="EL893" s="12">
        <f t="shared" si="373"/>
        <v>8</v>
      </c>
      <c r="EM893" s="12">
        <f t="shared" si="374"/>
        <v>1</v>
      </c>
      <c r="EN893" s="12">
        <f t="shared" si="375"/>
        <v>1</v>
      </c>
      <c r="EO893">
        <f t="shared" si="376"/>
        <v>0.11486486486486479</v>
      </c>
      <c r="EP893">
        <f t="shared" si="377"/>
        <v>2009</v>
      </c>
      <c r="EQ893">
        <f t="shared" si="378"/>
        <v>5</v>
      </c>
    </row>
    <row r="894" spans="142:147" x14ac:dyDescent="0.25">
      <c r="EL894" s="12">
        <f t="shared" si="373"/>
        <v>5</v>
      </c>
      <c r="EM894" s="12">
        <f t="shared" si="374"/>
        <v>2</v>
      </c>
      <c r="EN894" s="12">
        <f t="shared" si="375"/>
        <v>2</v>
      </c>
      <c r="EO894">
        <f t="shared" si="376"/>
        <v>0</v>
      </c>
      <c r="EP894">
        <f t="shared" si="377"/>
        <v>2009</v>
      </c>
      <c r="EQ894">
        <f t="shared" si="378"/>
        <v>0</v>
      </c>
    </row>
    <row r="895" spans="142:147" x14ac:dyDescent="0.25">
      <c r="EL895" s="12">
        <f t="shared" si="373"/>
        <v>6</v>
      </c>
      <c r="EM895" s="12">
        <f t="shared" si="374"/>
        <v>2</v>
      </c>
      <c r="EN895" s="12">
        <f t="shared" si="375"/>
        <v>2</v>
      </c>
      <c r="EO895">
        <f t="shared" si="376"/>
        <v>0</v>
      </c>
      <c r="EP895">
        <f t="shared" si="377"/>
        <v>2009</v>
      </c>
      <c r="EQ895">
        <f t="shared" si="378"/>
        <v>0</v>
      </c>
    </row>
    <row r="896" spans="142:147" x14ac:dyDescent="0.25">
      <c r="EL896" s="12">
        <f t="shared" si="373"/>
        <v>6</v>
      </c>
      <c r="EM896" s="12">
        <f t="shared" si="374"/>
        <v>2</v>
      </c>
      <c r="EN896" s="12">
        <f t="shared" si="375"/>
        <v>2</v>
      </c>
      <c r="EO896">
        <f t="shared" si="376"/>
        <v>0</v>
      </c>
      <c r="EP896">
        <f t="shared" si="377"/>
        <v>2009</v>
      </c>
      <c r="EQ896">
        <f t="shared" si="378"/>
        <v>0</v>
      </c>
    </row>
    <row r="897" spans="142:147" x14ac:dyDescent="0.25">
      <c r="EL897" s="12">
        <f t="shared" si="373"/>
        <v>6</v>
      </c>
      <c r="EM897" s="12">
        <f t="shared" si="374"/>
        <v>2</v>
      </c>
      <c r="EN897" s="12">
        <f t="shared" si="375"/>
        <v>1</v>
      </c>
      <c r="EO897">
        <f t="shared" si="376"/>
        <v>0</v>
      </c>
      <c r="EP897">
        <f t="shared" si="377"/>
        <v>2009</v>
      </c>
      <c r="EQ897">
        <f t="shared" si="378"/>
        <v>0</v>
      </c>
    </row>
    <row r="898" spans="142:147" x14ac:dyDescent="0.25">
      <c r="EL898" s="12">
        <f t="shared" si="373"/>
        <v>8</v>
      </c>
      <c r="EM898" s="12">
        <f t="shared" si="374"/>
        <v>2</v>
      </c>
      <c r="EN898" s="12">
        <f t="shared" si="375"/>
        <v>2</v>
      </c>
      <c r="EO898">
        <f t="shared" si="376"/>
        <v>0.12727272727272734</v>
      </c>
      <c r="EP898">
        <f t="shared" si="377"/>
        <v>2009</v>
      </c>
      <c r="EQ898">
        <f t="shared" si="378"/>
        <v>5</v>
      </c>
    </row>
    <row r="899" spans="142:147" x14ac:dyDescent="0.25">
      <c r="EL899" s="12">
        <f t="shared" si="373"/>
        <v>6</v>
      </c>
      <c r="EM899" s="12">
        <f t="shared" si="374"/>
        <v>2</v>
      </c>
      <c r="EN899" s="12">
        <f t="shared" si="375"/>
        <v>2</v>
      </c>
      <c r="EO899">
        <f t="shared" si="376"/>
        <v>0</v>
      </c>
      <c r="EP899">
        <f t="shared" si="377"/>
        <v>2009</v>
      </c>
      <c r="EQ899">
        <f t="shared" si="378"/>
        <v>0</v>
      </c>
    </row>
    <row r="900" spans="142:147" x14ac:dyDescent="0.25">
      <c r="EL900" s="12">
        <f t="shared" si="373"/>
        <v>5</v>
      </c>
      <c r="EM900" s="12">
        <f t="shared" si="374"/>
        <v>2</v>
      </c>
      <c r="EN900" s="12">
        <f t="shared" si="375"/>
        <v>2</v>
      </c>
      <c r="EO900">
        <f t="shared" si="376"/>
        <v>0</v>
      </c>
      <c r="EP900">
        <f t="shared" si="377"/>
        <v>2009</v>
      </c>
      <c r="EQ900">
        <f t="shared" si="378"/>
        <v>0</v>
      </c>
    </row>
    <row r="901" spans="142:147" x14ac:dyDescent="0.25">
      <c r="EL901" s="12">
        <f t="shared" si="373"/>
        <v>7</v>
      </c>
      <c r="EM901" s="12">
        <f t="shared" si="374"/>
        <v>2</v>
      </c>
      <c r="EN901" s="12">
        <f t="shared" si="375"/>
        <v>2</v>
      </c>
      <c r="EO901">
        <f t="shared" si="376"/>
        <v>0</v>
      </c>
      <c r="EP901">
        <f t="shared" si="377"/>
        <v>2009</v>
      </c>
      <c r="EQ901">
        <f t="shared" si="378"/>
        <v>0</v>
      </c>
    </row>
    <row r="902" spans="142:147" x14ac:dyDescent="0.25">
      <c r="EL902" s="12">
        <f t="shared" si="373"/>
        <v>9</v>
      </c>
      <c r="EM902" s="12">
        <f t="shared" si="374"/>
        <v>2</v>
      </c>
      <c r="EN902" s="12">
        <f t="shared" si="375"/>
        <v>2</v>
      </c>
      <c r="EO902">
        <f t="shared" si="376"/>
        <v>0.10169491525423739</v>
      </c>
      <c r="EP902">
        <f t="shared" si="377"/>
        <v>2009</v>
      </c>
      <c r="EQ902">
        <f t="shared" si="378"/>
        <v>6</v>
      </c>
    </row>
    <row r="903" spans="142:147" x14ac:dyDescent="0.25">
      <c r="EL903" s="12">
        <f t="shared" si="373"/>
        <v>7</v>
      </c>
      <c r="EM903" s="12">
        <f t="shared" si="374"/>
        <v>2</v>
      </c>
      <c r="EN903" s="12">
        <f t="shared" si="375"/>
        <v>2</v>
      </c>
      <c r="EO903">
        <f t="shared" si="376"/>
        <v>0</v>
      </c>
      <c r="EP903">
        <f t="shared" si="377"/>
        <v>2009</v>
      </c>
      <c r="EQ903">
        <f t="shared" si="378"/>
        <v>0</v>
      </c>
    </row>
    <row r="904" spans="142:147" x14ac:dyDescent="0.25">
      <c r="EL904" s="12">
        <f t="shared" si="373"/>
        <v>7</v>
      </c>
      <c r="EM904" s="12">
        <f t="shared" si="374"/>
        <v>2</v>
      </c>
      <c r="EN904" s="12">
        <f t="shared" si="375"/>
        <v>3</v>
      </c>
      <c r="EO904">
        <f t="shared" si="376"/>
        <v>0</v>
      </c>
      <c r="EP904">
        <f t="shared" si="377"/>
        <v>2009</v>
      </c>
      <c r="EQ904">
        <f t="shared" si="378"/>
        <v>0</v>
      </c>
    </row>
    <row r="905" spans="142:147" x14ac:dyDescent="0.25">
      <c r="EL905" s="12">
        <f t="shared" si="373"/>
        <v>6</v>
      </c>
      <c r="EM905" s="12">
        <f t="shared" si="374"/>
        <v>2</v>
      </c>
      <c r="EN905" s="12">
        <f t="shared" si="375"/>
        <v>2</v>
      </c>
      <c r="EO905">
        <f t="shared" si="376"/>
        <v>0</v>
      </c>
      <c r="EP905">
        <f t="shared" si="377"/>
        <v>2009</v>
      </c>
      <c r="EQ905">
        <f t="shared" si="378"/>
        <v>0</v>
      </c>
    </row>
    <row r="906" spans="142:147" x14ac:dyDescent="0.25">
      <c r="EL906" s="12">
        <f t="shared" si="373"/>
        <v>6</v>
      </c>
      <c r="EM906" s="12">
        <f t="shared" si="374"/>
        <v>2</v>
      </c>
      <c r="EN906" s="12">
        <f t="shared" si="375"/>
        <v>2</v>
      </c>
      <c r="EO906">
        <f t="shared" ref="EO906:EO937" si="379">DO66</f>
        <v>0</v>
      </c>
      <c r="EP906">
        <f t="shared" ref="EP906:EP937" si="380">DP66</f>
        <v>2009</v>
      </c>
      <c r="EQ906">
        <f t="shared" ref="EQ906:EQ937" si="381">DQ66</f>
        <v>0</v>
      </c>
    </row>
    <row r="907" spans="142:147" x14ac:dyDescent="0.25">
      <c r="EL907" s="12">
        <f t="shared" ref="EL907:EL945" si="382">EF67</f>
        <v>7</v>
      </c>
      <c r="EM907" s="12">
        <f t="shared" ref="EM907:EM945" si="383">EG67</f>
        <v>2</v>
      </c>
      <c r="EN907" s="12">
        <f t="shared" ref="EN907:EN945" si="384">EH67</f>
        <v>2</v>
      </c>
      <c r="EO907">
        <f t="shared" si="379"/>
        <v>0</v>
      </c>
      <c r="EP907">
        <f t="shared" si="380"/>
        <v>2009</v>
      </c>
      <c r="EQ907">
        <f t="shared" si="381"/>
        <v>0</v>
      </c>
    </row>
    <row r="908" spans="142:147" x14ac:dyDescent="0.25">
      <c r="EL908" s="12">
        <f t="shared" si="382"/>
        <v>7</v>
      </c>
      <c r="EM908" s="12">
        <f t="shared" si="383"/>
        <v>2</v>
      </c>
      <c r="EN908" s="12">
        <f t="shared" si="384"/>
        <v>3</v>
      </c>
      <c r="EO908">
        <f t="shared" si="379"/>
        <v>0</v>
      </c>
      <c r="EP908">
        <f t="shared" si="380"/>
        <v>2009</v>
      </c>
      <c r="EQ908">
        <f t="shared" si="381"/>
        <v>0</v>
      </c>
    </row>
    <row r="909" spans="142:147" x14ac:dyDescent="0.25">
      <c r="EL909" s="12">
        <f t="shared" si="382"/>
        <v>7</v>
      </c>
      <c r="EM909" s="12">
        <f t="shared" si="383"/>
        <v>2</v>
      </c>
      <c r="EN909" s="12">
        <f t="shared" si="384"/>
        <v>2</v>
      </c>
      <c r="EO909">
        <f t="shared" si="379"/>
        <v>0</v>
      </c>
      <c r="EP909">
        <f t="shared" si="380"/>
        <v>2009</v>
      </c>
      <c r="EQ909">
        <f t="shared" si="381"/>
        <v>0</v>
      </c>
    </row>
    <row r="910" spans="142:147" x14ac:dyDescent="0.25">
      <c r="EL910" s="12">
        <f t="shared" si="382"/>
        <v>7</v>
      </c>
      <c r="EM910" s="12">
        <f t="shared" si="383"/>
        <v>2</v>
      </c>
      <c r="EN910" s="12">
        <f t="shared" si="384"/>
        <v>2</v>
      </c>
      <c r="EO910">
        <f t="shared" si="379"/>
        <v>0</v>
      </c>
      <c r="EP910">
        <f t="shared" si="380"/>
        <v>2009</v>
      </c>
      <c r="EQ910">
        <f t="shared" si="381"/>
        <v>0</v>
      </c>
    </row>
    <row r="911" spans="142:147" x14ac:dyDescent="0.25">
      <c r="EL911" s="12">
        <f t="shared" si="382"/>
        <v>7</v>
      </c>
      <c r="EM911" s="12">
        <f t="shared" si="383"/>
        <v>2</v>
      </c>
      <c r="EN911" s="12">
        <f t="shared" si="384"/>
        <v>2</v>
      </c>
      <c r="EO911">
        <f t="shared" si="379"/>
        <v>0</v>
      </c>
      <c r="EP911">
        <f t="shared" si="380"/>
        <v>2009</v>
      </c>
      <c r="EQ911">
        <f t="shared" si="381"/>
        <v>0</v>
      </c>
    </row>
    <row r="912" spans="142:147" x14ac:dyDescent="0.25">
      <c r="EL912" s="12">
        <f t="shared" si="382"/>
        <v>8</v>
      </c>
      <c r="EM912" s="12">
        <f t="shared" si="383"/>
        <v>2</v>
      </c>
      <c r="EN912" s="12">
        <f t="shared" si="384"/>
        <v>3</v>
      </c>
      <c r="EO912">
        <f t="shared" si="379"/>
        <v>0.16346153846153855</v>
      </c>
      <c r="EP912">
        <f t="shared" si="380"/>
        <v>2009</v>
      </c>
      <c r="EQ912">
        <f t="shared" si="381"/>
        <v>5</v>
      </c>
    </row>
    <row r="913" spans="142:147" x14ac:dyDescent="0.25">
      <c r="EL913" s="12">
        <f t="shared" si="382"/>
        <v>6</v>
      </c>
      <c r="EM913" s="12">
        <f t="shared" si="383"/>
        <v>2</v>
      </c>
      <c r="EN913" s="12">
        <f t="shared" si="384"/>
        <v>2</v>
      </c>
      <c r="EO913">
        <f t="shared" si="379"/>
        <v>0</v>
      </c>
      <c r="EP913">
        <f t="shared" si="380"/>
        <v>2009</v>
      </c>
      <c r="EQ913">
        <f t="shared" si="381"/>
        <v>0</v>
      </c>
    </row>
    <row r="914" spans="142:147" x14ac:dyDescent="0.25">
      <c r="EL914" s="12">
        <f t="shared" si="382"/>
        <v>7</v>
      </c>
      <c r="EM914" s="12">
        <f t="shared" si="383"/>
        <v>2</v>
      </c>
      <c r="EN914" s="12">
        <f t="shared" si="384"/>
        <v>2</v>
      </c>
      <c r="EO914">
        <f t="shared" si="379"/>
        <v>0</v>
      </c>
      <c r="EP914">
        <f t="shared" si="380"/>
        <v>2009</v>
      </c>
      <c r="EQ914">
        <f t="shared" si="381"/>
        <v>0</v>
      </c>
    </row>
    <row r="915" spans="142:147" x14ac:dyDescent="0.25">
      <c r="EL915" s="12">
        <f t="shared" si="382"/>
        <v>6</v>
      </c>
      <c r="EM915" s="12">
        <f t="shared" si="383"/>
        <v>2</v>
      </c>
      <c r="EN915" s="12">
        <f t="shared" si="384"/>
        <v>2</v>
      </c>
      <c r="EO915">
        <f t="shared" si="379"/>
        <v>0</v>
      </c>
      <c r="EP915">
        <f t="shared" si="380"/>
        <v>2009</v>
      </c>
      <c r="EQ915">
        <f t="shared" si="381"/>
        <v>0</v>
      </c>
    </row>
    <row r="916" spans="142:147" x14ac:dyDescent="0.25">
      <c r="EL916" s="12">
        <f t="shared" si="382"/>
        <v>6</v>
      </c>
      <c r="EM916" s="12">
        <f t="shared" si="383"/>
        <v>2</v>
      </c>
      <c r="EN916" s="12">
        <f t="shared" si="384"/>
        <v>2</v>
      </c>
      <c r="EO916">
        <f t="shared" si="379"/>
        <v>0</v>
      </c>
      <c r="EP916">
        <f t="shared" si="380"/>
        <v>2009</v>
      </c>
      <c r="EQ916">
        <f t="shared" si="381"/>
        <v>0</v>
      </c>
    </row>
    <row r="917" spans="142:147" x14ac:dyDescent="0.25">
      <c r="EL917" s="12">
        <f t="shared" si="382"/>
        <v>6</v>
      </c>
      <c r="EM917" s="12">
        <f t="shared" si="383"/>
        <v>2</v>
      </c>
      <c r="EN917" s="12">
        <f t="shared" si="384"/>
        <v>2</v>
      </c>
      <c r="EO917">
        <f t="shared" si="379"/>
        <v>0</v>
      </c>
      <c r="EP917">
        <f t="shared" si="380"/>
        <v>2009</v>
      </c>
      <c r="EQ917">
        <f t="shared" si="381"/>
        <v>0</v>
      </c>
    </row>
    <row r="918" spans="142:147" x14ac:dyDescent="0.25">
      <c r="EL918" s="12">
        <f t="shared" si="382"/>
        <v>8</v>
      </c>
      <c r="EM918" s="12">
        <f t="shared" si="383"/>
        <v>2</v>
      </c>
      <c r="EN918" s="12">
        <f t="shared" si="384"/>
        <v>2</v>
      </c>
      <c r="EO918">
        <f t="shared" si="379"/>
        <v>0.16071428571428578</v>
      </c>
      <c r="EP918">
        <f t="shared" si="380"/>
        <v>2009</v>
      </c>
      <c r="EQ918">
        <f t="shared" si="381"/>
        <v>5</v>
      </c>
    </row>
    <row r="919" spans="142:147" x14ac:dyDescent="0.25">
      <c r="EL919" s="12">
        <f t="shared" si="382"/>
        <v>7</v>
      </c>
      <c r="EM919" s="12">
        <f t="shared" si="383"/>
        <v>2</v>
      </c>
      <c r="EN919" s="12">
        <f t="shared" si="384"/>
        <v>2</v>
      </c>
      <c r="EO919">
        <f t="shared" si="379"/>
        <v>0</v>
      </c>
      <c r="EP919">
        <f t="shared" si="380"/>
        <v>2009</v>
      </c>
      <c r="EQ919">
        <f t="shared" si="381"/>
        <v>0</v>
      </c>
    </row>
    <row r="920" spans="142:147" x14ac:dyDescent="0.25">
      <c r="EL920" s="12">
        <f t="shared" si="382"/>
        <v>6</v>
      </c>
      <c r="EM920" s="12">
        <f t="shared" si="383"/>
        <v>2</v>
      </c>
      <c r="EN920" s="12">
        <f t="shared" si="384"/>
        <v>2</v>
      </c>
      <c r="EO920">
        <f t="shared" si="379"/>
        <v>0</v>
      </c>
      <c r="EP920">
        <f t="shared" si="380"/>
        <v>2009</v>
      </c>
      <c r="EQ920">
        <f t="shared" si="381"/>
        <v>0</v>
      </c>
    </row>
    <row r="921" spans="142:147" x14ac:dyDescent="0.25">
      <c r="EL921" s="12">
        <f t="shared" si="382"/>
        <v>7</v>
      </c>
      <c r="EM921" s="12">
        <f t="shared" si="383"/>
        <v>2</v>
      </c>
      <c r="EN921" s="12">
        <f t="shared" si="384"/>
        <v>2</v>
      </c>
      <c r="EO921">
        <f t="shared" si="379"/>
        <v>0</v>
      </c>
      <c r="EP921">
        <f t="shared" si="380"/>
        <v>2009</v>
      </c>
      <c r="EQ921">
        <f t="shared" si="381"/>
        <v>0</v>
      </c>
    </row>
    <row r="922" spans="142:147" x14ac:dyDescent="0.25">
      <c r="EL922" s="12">
        <f t="shared" si="382"/>
        <v>8</v>
      </c>
      <c r="EM922" s="12">
        <f t="shared" si="383"/>
        <v>2</v>
      </c>
      <c r="EN922" s="12">
        <f t="shared" si="384"/>
        <v>2</v>
      </c>
      <c r="EO922">
        <f t="shared" si="379"/>
        <v>0.18260869565217402</v>
      </c>
      <c r="EP922">
        <f t="shared" si="380"/>
        <v>2009</v>
      </c>
      <c r="EQ922">
        <f t="shared" si="381"/>
        <v>5</v>
      </c>
    </row>
    <row r="923" spans="142:147" x14ac:dyDescent="0.25">
      <c r="EL923" s="12">
        <f t="shared" si="382"/>
        <v>7</v>
      </c>
      <c r="EM923" s="12">
        <f t="shared" si="383"/>
        <v>2</v>
      </c>
      <c r="EN923" s="12">
        <f t="shared" si="384"/>
        <v>3</v>
      </c>
      <c r="EO923">
        <f t="shared" si="379"/>
        <v>0</v>
      </c>
      <c r="EP923">
        <f t="shared" si="380"/>
        <v>2009</v>
      </c>
      <c r="EQ923">
        <f t="shared" si="381"/>
        <v>0</v>
      </c>
    </row>
    <row r="924" spans="142:147" x14ac:dyDescent="0.25">
      <c r="EL924" s="12">
        <f t="shared" si="382"/>
        <v>7</v>
      </c>
      <c r="EM924" s="12">
        <f t="shared" si="383"/>
        <v>2</v>
      </c>
      <c r="EN924" s="12">
        <f t="shared" si="384"/>
        <v>2</v>
      </c>
      <c r="EO924">
        <f t="shared" si="379"/>
        <v>0</v>
      </c>
      <c r="EP924">
        <f t="shared" si="380"/>
        <v>2009</v>
      </c>
      <c r="EQ924">
        <f t="shared" si="381"/>
        <v>0</v>
      </c>
    </row>
    <row r="925" spans="142:147" x14ac:dyDescent="0.25">
      <c r="EL925" s="12">
        <f t="shared" si="382"/>
        <v>7</v>
      </c>
      <c r="EM925" s="12">
        <f t="shared" si="383"/>
        <v>2</v>
      </c>
      <c r="EN925" s="12">
        <f t="shared" si="384"/>
        <v>1</v>
      </c>
      <c r="EO925">
        <f t="shared" si="379"/>
        <v>0</v>
      </c>
      <c r="EP925">
        <f t="shared" si="380"/>
        <v>2009</v>
      </c>
      <c r="EQ925">
        <f t="shared" si="381"/>
        <v>0</v>
      </c>
    </row>
    <row r="926" spans="142:147" x14ac:dyDescent="0.25">
      <c r="EL926" s="12">
        <f t="shared" si="382"/>
        <v>6</v>
      </c>
      <c r="EM926" s="12">
        <f t="shared" si="383"/>
        <v>2</v>
      </c>
      <c r="EN926" s="12">
        <f t="shared" si="384"/>
        <v>2</v>
      </c>
      <c r="EO926">
        <f t="shared" si="379"/>
        <v>0</v>
      </c>
      <c r="EP926">
        <f t="shared" si="380"/>
        <v>2009</v>
      </c>
      <c r="EQ926">
        <f t="shared" si="381"/>
        <v>0</v>
      </c>
    </row>
    <row r="927" spans="142:147" x14ac:dyDescent="0.25">
      <c r="EL927" s="12">
        <f t="shared" si="382"/>
        <v>7</v>
      </c>
      <c r="EM927" s="12">
        <f t="shared" si="383"/>
        <v>2</v>
      </c>
      <c r="EN927" s="12">
        <f t="shared" si="384"/>
        <v>2</v>
      </c>
      <c r="EO927">
        <f t="shared" si="379"/>
        <v>0</v>
      </c>
      <c r="EP927">
        <f t="shared" si="380"/>
        <v>2009</v>
      </c>
      <c r="EQ927">
        <f t="shared" si="381"/>
        <v>0</v>
      </c>
    </row>
    <row r="928" spans="142:147" x14ac:dyDescent="0.25">
      <c r="EL928" s="12">
        <f t="shared" si="382"/>
        <v>6</v>
      </c>
      <c r="EM928" s="12">
        <f t="shared" si="383"/>
        <v>2</v>
      </c>
      <c r="EN928" s="12">
        <f t="shared" si="384"/>
        <v>2</v>
      </c>
      <c r="EO928">
        <f t="shared" si="379"/>
        <v>0</v>
      </c>
      <c r="EP928">
        <f t="shared" si="380"/>
        <v>2009</v>
      </c>
      <c r="EQ928">
        <f t="shared" si="381"/>
        <v>0</v>
      </c>
    </row>
    <row r="929" spans="142:147" x14ac:dyDescent="0.25">
      <c r="EL929" s="12">
        <f t="shared" si="382"/>
        <v>8</v>
      </c>
      <c r="EM929" s="12">
        <f t="shared" si="383"/>
        <v>2</v>
      </c>
      <c r="EN929" s="12">
        <f t="shared" si="384"/>
        <v>2</v>
      </c>
      <c r="EO929">
        <f t="shared" si="379"/>
        <v>0.29687499999999989</v>
      </c>
      <c r="EP929">
        <f t="shared" si="380"/>
        <v>2009</v>
      </c>
      <c r="EQ929">
        <f t="shared" si="381"/>
        <v>5</v>
      </c>
    </row>
    <row r="930" spans="142:147" x14ac:dyDescent="0.25">
      <c r="EL930" s="12">
        <f t="shared" si="382"/>
        <v>6</v>
      </c>
      <c r="EM930" s="12">
        <f t="shared" si="383"/>
        <v>2</v>
      </c>
      <c r="EN930" s="12">
        <f t="shared" si="384"/>
        <v>2</v>
      </c>
      <c r="EO930">
        <f t="shared" si="379"/>
        <v>0</v>
      </c>
      <c r="EP930">
        <f t="shared" si="380"/>
        <v>2009</v>
      </c>
      <c r="EQ930">
        <f t="shared" si="381"/>
        <v>0</v>
      </c>
    </row>
    <row r="931" spans="142:147" x14ac:dyDescent="0.25">
      <c r="EL931" s="12">
        <f t="shared" si="382"/>
        <v>6</v>
      </c>
      <c r="EM931" s="12">
        <f t="shared" si="383"/>
        <v>2</v>
      </c>
      <c r="EN931" s="12">
        <f t="shared" si="384"/>
        <v>3</v>
      </c>
      <c r="EO931">
        <f t="shared" si="379"/>
        <v>0</v>
      </c>
      <c r="EP931">
        <f t="shared" si="380"/>
        <v>2009</v>
      </c>
      <c r="EQ931">
        <f t="shared" si="381"/>
        <v>0</v>
      </c>
    </row>
    <row r="932" spans="142:147" x14ac:dyDescent="0.25">
      <c r="EL932" s="12">
        <f t="shared" si="382"/>
        <v>6</v>
      </c>
      <c r="EM932" s="12">
        <f t="shared" si="383"/>
        <v>2</v>
      </c>
      <c r="EN932" s="12">
        <f t="shared" si="384"/>
        <v>2</v>
      </c>
      <c r="EO932">
        <f t="shared" si="379"/>
        <v>0</v>
      </c>
      <c r="EP932">
        <f t="shared" si="380"/>
        <v>2009</v>
      </c>
      <c r="EQ932">
        <f t="shared" si="381"/>
        <v>0</v>
      </c>
    </row>
    <row r="933" spans="142:147" x14ac:dyDescent="0.25">
      <c r="EL933" s="12">
        <f t="shared" si="382"/>
        <v>7</v>
      </c>
      <c r="EM933" s="12">
        <f t="shared" si="383"/>
        <v>2</v>
      </c>
      <c r="EN933" s="12">
        <f t="shared" si="384"/>
        <v>2</v>
      </c>
      <c r="EO933">
        <f t="shared" si="379"/>
        <v>0</v>
      </c>
      <c r="EP933">
        <f t="shared" si="380"/>
        <v>2009</v>
      </c>
      <c r="EQ933">
        <f t="shared" si="381"/>
        <v>0</v>
      </c>
    </row>
    <row r="934" spans="142:147" x14ac:dyDescent="0.25">
      <c r="EL934" s="12">
        <f t="shared" si="382"/>
        <v>6</v>
      </c>
      <c r="EM934" s="12">
        <f t="shared" si="383"/>
        <v>2</v>
      </c>
      <c r="EN934" s="12">
        <f t="shared" si="384"/>
        <v>2</v>
      </c>
      <c r="EO934">
        <f t="shared" si="379"/>
        <v>0</v>
      </c>
      <c r="EP934">
        <f t="shared" si="380"/>
        <v>2009</v>
      </c>
      <c r="EQ934">
        <f t="shared" si="381"/>
        <v>0</v>
      </c>
    </row>
    <row r="935" spans="142:147" x14ac:dyDescent="0.25">
      <c r="EL935" s="12">
        <f t="shared" si="382"/>
        <v>7</v>
      </c>
      <c r="EM935" s="12">
        <f t="shared" si="383"/>
        <v>2</v>
      </c>
      <c r="EN935" s="12">
        <f t="shared" si="384"/>
        <v>2</v>
      </c>
      <c r="EO935">
        <f t="shared" si="379"/>
        <v>0</v>
      </c>
      <c r="EP935">
        <f t="shared" si="380"/>
        <v>2009</v>
      </c>
      <c r="EQ935">
        <f t="shared" si="381"/>
        <v>0</v>
      </c>
    </row>
    <row r="936" spans="142:147" x14ac:dyDescent="0.25">
      <c r="EL936" s="12">
        <f t="shared" si="382"/>
        <v>7</v>
      </c>
      <c r="EM936" s="12">
        <f t="shared" si="383"/>
        <v>2</v>
      </c>
      <c r="EN936" s="12">
        <f t="shared" si="384"/>
        <v>2</v>
      </c>
      <c r="EO936">
        <f t="shared" si="379"/>
        <v>0</v>
      </c>
      <c r="EP936">
        <f t="shared" si="380"/>
        <v>2009</v>
      </c>
      <c r="EQ936">
        <f t="shared" si="381"/>
        <v>0</v>
      </c>
    </row>
    <row r="937" spans="142:147" x14ac:dyDescent="0.25">
      <c r="EL937" s="12">
        <f t="shared" si="382"/>
        <v>7</v>
      </c>
      <c r="EM937" s="12">
        <f t="shared" si="383"/>
        <v>2</v>
      </c>
      <c r="EN937" s="12">
        <f t="shared" si="384"/>
        <v>2</v>
      </c>
      <c r="EO937">
        <f t="shared" si="379"/>
        <v>0</v>
      </c>
      <c r="EP937">
        <f t="shared" si="380"/>
        <v>2009</v>
      </c>
      <c r="EQ937">
        <f t="shared" si="381"/>
        <v>0</v>
      </c>
    </row>
    <row r="938" spans="142:147" x14ac:dyDescent="0.25">
      <c r="EL938" s="12">
        <f t="shared" si="382"/>
        <v>7</v>
      </c>
      <c r="EM938" s="12">
        <f t="shared" si="383"/>
        <v>2</v>
      </c>
      <c r="EN938" s="12">
        <f t="shared" si="384"/>
        <v>2</v>
      </c>
      <c r="EO938">
        <f t="shared" ref="EO938:EO945" si="385">DO98</f>
        <v>0</v>
      </c>
      <c r="EP938">
        <f t="shared" ref="EP938:EP945" si="386">DP98</f>
        <v>2009</v>
      </c>
      <c r="EQ938">
        <f t="shared" ref="EQ938:EQ945" si="387">DQ98</f>
        <v>0</v>
      </c>
    </row>
    <row r="939" spans="142:147" x14ac:dyDescent="0.25">
      <c r="EL939" s="12">
        <f t="shared" si="382"/>
        <v>7</v>
      </c>
      <c r="EM939" s="12">
        <f t="shared" si="383"/>
        <v>2</v>
      </c>
      <c r="EN939" s="12">
        <f t="shared" si="384"/>
        <v>2</v>
      </c>
      <c r="EO939">
        <f t="shared" si="385"/>
        <v>0</v>
      </c>
      <c r="EP939">
        <f t="shared" si="386"/>
        <v>2009</v>
      </c>
      <c r="EQ939">
        <f t="shared" si="387"/>
        <v>0</v>
      </c>
    </row>
    <row r="940" spans="142:147" x14ac:dyDescent="0.25">
      <c r="EL940" s="12">
        <f t="shared" si="382"/>
        <v>7</v>
      </c>
      <c r="EM940" s="12">
        <f t="shared" si="383"/>
        <v>2</v>
      </c>
      <c r="EN940" s="12">
        <f t="shared" si="384"/>
        <v>3</v>
      </c>
      <c r="EO940">
        <f t="shared" si="385"/>
        <v>0</v>
      </c>
      <c r="EP940">
        <f t="shared" si="386"/>
        <v>2009</v>
      </c>
      <c r="EQ940">
        <f t="shared" si="387"/>
        <v>0</v>
      </c>
    </row>
    <row r="941" spans="142:147" x14ac:dyDescent="0.25">
      <c r="EL941" s="12">
        <f t="shared" si="382"/>
        <v>6</v>
      </c>
      <c r="EM941" s="12">
        <f t="shared" si="383"/>
        <v>2</v>
      </c>
      <c r="EN941" s="12">
        <f t="shared" si="384"/>
        <v>3</v>
      </c>
      <c r="EO941">
        <f t="shared" si="385"/>
        <v>0</v>
      </c>
      <c r="EP941">
        <f t="shared" si="386"/>
        <v>2009</v>
      </c>
      <c r="EQ941">
        <f t="shared" si="387"/>
        <v>0</v>
      </c>
    </row>
    <row r="942" spans="142:147" x14ac:dyDescent="0.25">
      <c r="EL942" s="12">
        <f t="shared" si="382"/>
        <v>8</v>
      </c>
      <c r="EM942" s="12">
        <f t="shared" si="383"/>
        <v>2</v>
      </c>
      <c r="EN942" s="12">
        <f t="shared" si="384"/>
        <v>2</v>
      </c>
      <c r="EO942">
        <f t="shared" si="385"/>
        <v>0</v>
      </c>
      <c r="EP942">
        <f t="shared" si="386"/>
        <v>2009</v>
      </c>
      <c r="EQ942">
        <f t="shared" si="387"/>
        <v>0</v>
      </c>
    </row>
    <row r="943" spans="142:147" x14ac:dyDescent="0.25">
      <c r="EL943" s="12">
        <f t="shared" si="382"/>
        <v>7</v>
      </c>
      <c r="EM943" s="12">
        <f t="shared" si="383"/>
        <v>2</v>
      </c>
      <c r="EN943" s="12">
        <f t="shared" si="384"/>
        <v>2</v>
      </c>
      <c r="EO943">
        <f t="shared" si="385"/>
        <v>0</v>
      </c>
      <c r="EP943">
        <f t="shared" si="386"/>
        <v>2009</v>
      </c>
      <c r="EQ943">
        <f t="shared" si="387"/>
        <v>0</v>
      </c>
    </row>
    <row r="944" spans="142:147" x14ac:dyDescent="0.25">
      <c r="EL944" s="12">
        <f t="shared" si="382"/>
        <v>8</v>
      </c>
      <c r="EM944" s="12">
        <f t="shared" si="383"/>
        <v>2</v>
      </c>
      <c r="EN944" s="12">
        <f t="shared" si="384"/>
        <v>3</v>
      </c>
      <c r="EO944">
        <f t="shared" si="385"/>
        <v>0</v>
      </c>
      <c r="EP944">
        <f t="shared" si="386"/>
        <v>2009</v>
      </c>
      <c r="EQ944">
        <f t="shared" si="387"/>
        <v>0</v>
      </c>
    </row>
    <row r="945" spans="142:147" x14ac:dyDescent="0.25">
      <c r="EL945" s="12">
        <f t="shared" si="382"/>
        <v>8</v>
      </c>
      <c r="EM945" s="12">
        <f t="shared" si="383"/>
        <v>2</v>
      </c>
      <c r="EN945" s="12">
        <f t="shared" si="384"/>
        <v>2</v>
      </c>
      <c r="EO945">
        <f t="shared" si="385"/>
        <v>0</v>
      </c>
      <c r="EP945">
        <f t="shared" si="386"/>
        <v>2009</v>
      </c>
      <c r="EQ945">
        <f t="shared" si="387"/>
        <v>0</v>
      </c>
    </row>
    <row r="946" spans="142:147" x14ac:dyDescent="0.25">
      <c r="EL946" s="12"/>
      <c r="EM946" s="12"/>
      <c r="EN946" s="12"/>
    </row>
    <row r="947" spans="142:147" x14ac:dyDescent="0.25">
      <c r="EL947" s="12">
        <f>EF2</f>
        <v>2</v>
      </c>
      <c r="EM947" s="12">
        <f t="shared" ref="EM947:EN947" si="388">EG2</f>
        <v>1</v>
      </c>
      <c r="EN947" s="12">
        <f t="shared" si="388"/>
        <v>2</v>
      </c>
      <c r="EO947">
        <f t="shared" ref="EO947:EO978" si="389">DR2</f>
        <v>0</v>
      </c>
      <c r="EP947">
        <f t="shared" ref="EP947:EP978" si="390">DS2</f>
        <v>2010</v>
      </c>
      <c r="EQ947">
        <f t="shared" ref="EQ947:EQ978" si="391">DT2</f>
        <v>0</v>
      </c>
    </row>
    <row r="948" spans="142:147" x14ac:dyDescent="0.25">
      <c r="EL948" s="12">
        <f t="shared" ref="EL948:EL1011" si="392">EF3</f>
        <v>2</v>
      </c>
      <c r="EM948" s="12">
        <f t="shared" ref="EM948:EM1011" si="393">EG3</f>
        <v>1</v>
      </c>
      <c r="EN948" s="12">
        <f t="shared" ref="EN948:EN1011" si="394">EH3</f>
        <v>2</v>
      </c>
      <c r="EO948">
        <f t="shared" si="389"/>
        <v>0</v>
      </c>
      <c r="EP948">
        <f t="shared" si="390"/>
        <v>2010</v>
      </c>
      <c r="EQ948">
        <f t="shared" si="391"/>
        <v>0</v>
      </c>
    </row>
    <row r="949" spans="142:147" x14ac:dyDescent="0.25">
      <c r="EL949" s="12">
        <f t="shared" si="392"/>
        <v>3</v>
      </c>
      <c r="EM949" s="12">
        <f t="shared" si="393"/>
        <v>1</v>
      </c>
      <c r="EN949" s="12">
        <f t="shared" si="394"/>
        <v>2</v>
      </c>
      <c r="EO949">
        <f t="shared" si="389"/>
        <v>0</v>
      </c>
      <c r="EP949">
        <f t="shared" si="390"/>
        <v>2010</v>
      </c>
      <c r="EQ949">
        <f t="shared" si="391"/>
        <v>0</v>
      </c>
    </row>
    <row r="950" spans="142:147" x14ac:dyDescent="0.25">
      <c r="EL950" s="12">
        <f t="shared" si="392"/>
        <v>3</v>
      </c>
      <c r="EM950" s="12">
        <f t="shared" si="393"/>
        <v>1</v>
      </c>
      <c r="EN950" s="12">
        <f t="shared" si="394"/>
        <v>2</v>
      </c>
      <c r="EO950">
        <f t="shared" si="389"/>
        <v>0</v>
      </c>
      <c r="EP950">
        <f t="shared" si="390"/>
        <v>2010</v>
      </c>
      <c r="EQ950">
        <f t="shared" si="391"/>
        <v>0</v>
      </c>
    </row>
    <row r="951" spans="142:147" x14ac:dyDescent="0.25">
      <c r="EL951" s="12">
        <f t="shared" si="392"/>
        <v>3</v>
      </c>
      <c r="EM951" s="12">
        <f t="shared" si="393"/>
        <v>1</v>
      </c>
      <c r="EN951" s="12">
        <f t="shared" si="394"/>
        <v>1</v>
      </c>
      <c r="EO951">
        <f t="shared" si="389"/>
        <v>0</v>
      </c>
      <c r="EP951">
        <f t="shared" si="390"/>
        <v>2010</v>
      </c>
      <c r="EQ951">
        <f t="shared" si="391"/>
        <v>0</v>
      </c>
    </row>
    <row r="952" spans="142:147" x14ac:dyDescent="0.25">
      <c r="EL952" s="12">
        <f t="shared" si="392"/>
        <v>3</v>
      </c>
      <c r="EM952" s="12">
        <f t="shared" si="393"/>
        <v>1</v>
      </c>
      <c r="EN952" s="12">
        <f t="shared" si="394"/>
        <v>2</v>
      </c>
      <c r="EO952">
        <f t="shared" si="389"/>
        <v>0</v>
      </c>
      <c r="EP952">
        <f t="shared" si="390"/>
        <v>2010</v>
      </c>
      <c r="EQ952">
        <f t="shared" si="391"/>
        <v>0</v>
      </c>
    </row>
    <row r="953" spans="142:147" x14ac:dyDescent="0.25">
      <c r="EL953" s="12">
        <f t="shared" si="392"/>
        <v>3</v>
      </c>
      <c r="EM953" s="12">
        <f t="shared" si="393"/>
        <v>1</v>
      </c>
      <c r="EN953" s="12">
        <f t="shared" si="394"/>
        <v>1</v>
      </c>
      <c r="EO953">
        <f t="shared" si="389"/>
        <v>0</v>
      </c>
      <c r="EP953">
        <f t="shared" si="390"/>
        <v>2010</v>
      </c>
      <c r="EQ953">
        <f t="shared" si="391"/>
        <v>0</v>
      </c>
    </row>
    <row r="954" spans="142:147" x14ac:dyDescent="0.25">
      <c r="EL954" s="12">
        <f t="shared" si="392"/>
        <v>3</v>
      </c>
      <c r="EM954" s="12">
        <f t="shared" si="393"/>
        <v>1</v>
      </c>
      <c r="EN954" s="12">
        <f t="shared" si="394"/>
        <v>2</v>
      </c>
      <c r="EO954">
        <f t="shared" si="389"/>
        <v>0</v>
      </c>
      <c r="EP954">
        <f t="shared" si="390"/>
        <v>2010</v>
      </c>
      <c r="EQ954">
        <f t="shared" si="391"/>
        <v>0</v>
      </c>
    </row>
    <row r="955" spans="142:147" x14ac:dyDescent="0.25">
      <c r="EL955" s="12">
        <f t="shared" si="392"/>
        <v>4</v>
      </c>
      <c r="EM955" s="12">
        <f t="shared" si="393"/>
        <v>1</v>
      </c>
      <c r="EN955" s="12">
        <f t="shared" si="394"/>
        <v>2</v>
      </c>
      <c r="EO955">
        <f t="shared" si="389"/>
        <v>0</v>
      </c>
      <c r="EP955">
        <f t="shared" si="390"/>
        <v>2010</v>
      </c>
      <c r="EQ955">
        <f t="shared" si="391"/>
        <v>0</v>
      </c>
    </row>
    <row r="956" spans="142:147" x14ac:dyDescent="0.25">
      <c r="EL956" s="12">
        <f t="shared" si="392"/>
        <v>4</v>
      </c>
      <c r="EM956" s="12">
        <f t="shared" si="393"/>
        <v>1</v>
      </c>
      <c r="EN956" s="12">
        <f t="shared" si="394"/>
        <v>2</v>
      </c>
      <c r="EO956">
        <f t="shared" si="389"/>
        <v>0</v>
      </c>
      <c r="EP956">
        <f t="shared" si="390"/>
        <v>2010</v>
      </c>
      <c r="EQ956">
        <f t="shared" si="391"/>
        <v>0</v>
      </c>
    </row>
    <row r="957" spans="142:147" x14ac:dyDescent="0.25">
      <c r="EL957" s="12">
        <f t="shared" si="392"/>
        <v>4</v>
      </c>
      <c r="EM957" s="12">
        <f t="shared" si="393"/>
        <v>1</v>
      </c>
      <c r="EN957" s="12">
        <f t="shared" si="394"/>
        <v>3</v>
      </c>
      <c r="EO957">
        <f t="shared" si="389"/>
        <v>0</v>
      </c>
      <c r="EP957">
        <f t="shared" si="390"/>
        <v>2010</v>
      </c>
      <c r="EQ957">
        <f t="shared" si="391"/>
        <v>0</v>
      </c>
    </row>
    <row r="958" spans="142:147" x14ac:dyDescent="0.25">
      <c r="EL958" s="12">
        <f t="shared" si="392"/>
        <v>4</v>
      </c>
      <c r="EM958" s="12">
        <f t="shared" si="393"/>
        <v>1</v>
      </c>
      <c r="EN958" s="12">
        <f t="shared" si="394"/>
        <v>2</v>
      </c>
      <c r="EO958">
        <f t="shared" si="389"/>
        <v>0</v>
      </c>
      <c r="EP958">
        <f t="shared" si="390"/>
        <v>2010</v>
      </c>
      <c r="EQ958">
        <f t="shared" si="391"/>
        <v>0</v>
      </c>
    </row>
    <row r="959" spans="142:147" x14ac:dyDescent="0.25">
      <c r="EL959" s="12">
        <f t="shared" si="392"/>
        <v>4</v>
      </c>
      <c r="EM959" s="12">
        <f t="shared" si="393"/>
        <v>1</v>
      </c>
      <c r="EN959" s="12">
        <f t="shared" si="394"/>
        <v>2</v>
      </c>
      <c r="EO959">
        <f t="shared" si="389"/>
        <v>0</v>
      </c>
      <c r="EP959">
        <f t="shared" si="390"/>
        <v>2010</v>
      </c>
      <c r="EQ959">
        <f t="shared" si="391"/>
        <v>0</v>
      </c>
    </row>
    <row r="960" spans="142:147" x14ac:dyDescent="0.25">
      <c r="EL960" s="12">
        <f t="shared" si="392"/>
        <v>3</v>
      </c>
      <c r="EM960" s="12">
        <f t="shared" si="393"/>
        <v>1</v>
      </c>
      <c r="EN960" s="12">
        <f t="shared" si="394"/>
        <v>2</v>
      </c>
      <c r="EO960">
        <f t="shared" si="389"/>
        <v>0</v>
      </c>
      <c r="EP960">
        <f t="shared" si="390"/>
        <v>2010</v>
      </c>
      <c r="EQ960">
        <f t="shared" si="391"/>
        <v>0</v>
      </c>
    </row>
    <row r="961" spans="142:147" x14ac:dyDescent="0.25">
      <c r="EL961" s="12">
        <f t="shared" si="392"/>
        <v>3</v>
      </c>
      <c r="EM961" s="12">
        <f t="shared" si="393"/>
        <v>1</v>
      </c>
      <c r="EN961" s="12">
        <f t="shared" si="394"/>
        <v>1</v>
      </c>
      <c r="EO961">
        <f t="shared" si="389"/>
        <v>0</v>
      </c>
      <c r="EP961">
        <f t="shared" si="390"/>
        <v>2010</v>
      </c>
      <c r="EQ961">
        <f t="shared" si="391"/>
        <v>0</v>
      </c>
    </row>
    <row r="962" spans="142:147" x14ac:dyDescent="0.25">
      <c r="EL962" s="12">
        <f t="shared" si="392"/>
        <v>3</v>
      </c>
      <c r="EM962" s="12">
        <f t="shared" si="393"/>
        <v>1</v>
      </c>
      <c r="EN962" s="12">
        <f t="shared" si="394"/>
        <v>2</v>
      </c>
      <c r="EO962">
        <f t="shared" si="389"/>
        <v>0</v>
      </c>
      <c r="EP962">
        <f t="shared" si="390"/>
        <v>2010</v>
      </c>
      <c r="EQ962">
        <f t="shared" si="391"/>
        <v>0</v>
      </c>
    </row>
    <row r="963" spans="142:147" x14ac:dyDescent="0.25">
      <c r="EL963" s="12">
        <f t="shared" si="392"/>
        <v>3</v>
      </c>
      <c r="EM963" s="12">
        <f t="shared" si="393"/>
        <v>1</v>
      </c>
      <c r="EN963" s="12">
        <f t="shared" si="394"/>
        <v>1</v>
      </c>
      <c r="EO963">
        <f t="shared" si="389"/>
        <v>0</v>
      </c>
      <c r="EP963">
        <f t="shared" si="390"/>
        <v>2010</v>
      </c>
      <c r="EQ963">
        <f t="shared" si="391"/>
        <v>0</v>
      </c>
    </row>
    <row r="964" spans="142:147" x14ac:dyDescent="0.25">
      <c r="EL964" s="12">
        <f t="shared" si="392"/>
        <v>4</v>
      </c>
      <c r="EM964" s="12">
        <f t="shared" si="393"/>
        <v>1</v>
      </c>
      <c r="EN964" s="12">
        <f t="shared" si="394"/>
        <v>2</v>
      </c>
      <c r="EO964">
        <f t="shared" si="389"/>
        <v>0</v>
      </c>
      <c r="EP964">
        <f t="shared" si="390"/>
        <v>2010</v>
      </c>
      <c r="EQ964">
        <f t="shared" si="391"/>
        <v>0</v>
      </c>
    </row>
    <row r="965" spans="142:147" x14ac:dyDescent="0.25">
      <c r="EL965" s="12">
        <f t="shared" si="392"/>
        <v>4</v>
      </c>
      <c r="EM965" s="12">
        <f t="shared" si="393"/>
        <v>1</v>
      </c>
      <c r="EN965" s="12">
        <f t="shared" si="394"/>
        <v>1</v>
      </c>
      <c r="EO965">
        <f t="shared" si="389"/>
        <v>0</v>
      </c>
      <c r="EP965">
        <f t="shared" si="390"/>
        <v>2010</v>
      </c>
      <c r="EQ965">
        <f t="shared" si="391"/>
        <v>0</v>
      </c>
    </row>
    <row r="966" spans="142:147" x14ac:dyDescent="0.25">
      <c r="EL966" s="12">
        <f t="shared" si="392"/>
        <v>7</v>
      </c>
      <c r="EM966" s="12">
        <f t="shared" si="393"/>
        <v>1</v>
      </c>
      <c r="EN966" s="12">
        <f t="shared" si="394"/>
        <v>2</v>
      </c>
      <c r="EO966">
        <f t="shared" si="389"/>
        <v>0.14414414414414428</v>
      </c>
      <c r="EP966">
        <f t="shared" si="390"/>
        <v>2010</v>
      </c>
      <c r="EQ966">
        <f t="shared" si="391"/>
        <v>5</v>
      </c>
    </row>
    <row r="967" spans="142:147" x14ac:dyDescent="0.25">
      <c r="EL967" s="12">
        <f t="shared" si="392"/>
        <v>9</v>
      </c>
      <c r="EM967" s="12">
        <f t="shared" si="393"/>
        <v>1</v>
      </c>
      <c r="EN967" s="12">
        <f t="shared" si="394"/>
        <v>3</v>
      </c>
      <c r="EO967">
        <f t="shared" si="389"/>
        <v>3.1413612565445018E-2</v>
      </c>
      <c r="EP967">
        <f t="shared" si="390"/>
        <v>2010</v>
      </c>
      <c r="EQ967">
        <f t="shared" si="391"/>
        <v>7</v>
      </c>
    </row>
    <row r="968" spans="142:147" x14ac:dyDescent="0.25">
      <c r="EL968" s="12">
        <f t="shared" si="392"/>
        <v>5</v>
      </c>
      <c r="EM968" s="12">
        <f t="shared" si="393"/>
        <v>1</v>
      </c>
      <c r="EN968" s="12">
        <f t="shared" si="394"/>
        <v>2</v>
      </c>
      <c r="EO968">
        <f t="shared" si="389"/>
        <v>0</v>
      </c>
      <c r="EP968">
        <f t="shared" si="390"/>
        <v>2010</v>
      </c>
      <c r="EQ968">
        <f t="shared" si="391"/>
        <v>0</v>
      </c>
    </row>
    <row r="969" spans="142:147" x14ac:dyDescent="0.25">
      <c r="EL969" s="12">
        <f t="shared" si="392"/>
        <v>5</v>
      </c>
      <c r="EM969" s="12">
        <f t="shared" si="393"/>
        <v>1</v>
      </c>
      <c r="EN969" s="12">
        <f t="shared" si="394"/>
        <v>2</v>
      </c>
      <c r="EO969">
        <f t="shared" si="389"/>
        <v>0</v>
      </c>
      <c r="EP969">
        <f t="shared" si="390"/>
        <v>2010</v>
      </c>
      <c r="EQ969">
        <f t="shared" si="391"/>
        <v>0</v>
      </c>
    </row>
    <row r="970" spans="142:147" x14ac:dyDescent="0.25">
      <c r="EL970" s="12">
        <f t="shared" si="392"/>
        <v>6</v>
      </c>
      <c r="EM970" s="12">
        <f t="shared" si="393"/>
        <v>1</v>
      </c>
      <c r="EN970" s="12">
        <f t="shared" si="394"/>
        <v>2</v>
      </c>
      <c r="EO970">
        <f t="shared" si="389"/>
        <v>0.16161616161616157</v>
      </c>
      <c r="EP970">
        <f t="shared" si="390"/>
        <v>2010</v>
      </c>
      <c r="EQ970">
        <f t="shared" si="391"/>
        <v>4</v>
      </c>
    </row>
    <row r="971" spans="142:147" x14ac:dyDescent="0.25">
      <c r="EL971" s="12">
        <f t="shared" si="392"/>
        <v>5</v>
      </c>
      <c r="EM971" s="12">
        <f t="shared" si="393"/>
        <v>1</v>
      </c>
      <c r="EN971" s="12">
        <f t="shared" si="394"/>
        <v>2</v>
      </c>
      <c r="EO971">
        <f t="shared" si="389"/>
        <v>0</v>
      </c>
      <c r="EP971">
        <f t="shared" si="390"/>
        <v>2010</v>
      </c>
      <c r="EQ971">
        <f t="shared" si="391"/>
        <v>0</v>
      </c>
    </row>
    <row r="972" spans="142:147" x14ac:dyDescent="0.25">
      <c r="EL972" s="12">
        <f t="shared" si="392"/>
        <v>8</v>
      </c>
      <c r="EM972" s="12">
        <f t="shared" si="393"/>
        <v>1</v>
      </c>
      <c r="EN972" s="12">
        <f t="shared" si="394"/>
        <v>1</v>
      </c>
      <c r="EO972">
        <f t="shared" si="389"/>
        <v>0.18548387096774185</v>
      </c>
      <c r="EP972">
        <f t="shared" si="390"/>
        <v>2010</v>
      </c>
      <c r="EQ972">
        <f t="shared" si="391"/>
        <v>6</v>
      </c>
    </row>
    <row r="973" spans="142:147" x14ac:dyDescent="0.25">
      <c r="EL973" s="12">
        <f t="shared" si="392"/>
        <v>6</v>
      </c>
      <c r="EM973" s="12">
        <f t="shared" si="393"/>
        <v>1</v>
      </c>
      <c r="EN973" s="12">
        <f t="shared" si="394"/>
        <v>1</v>
      </c>
      <c r="EO973">
        <f t="shared" si="389"/>
        <v>0</v>
      </c>
      <c r="EP973">
        <f t="shared" si="390"/>
        <v>2010</v>
      </c>
      <c r="EQ973">
        <f t="shared" si="391"/>
        <v>0</v>
      </c>
    </row>
    <row r="974" spans="142:147" x14ac:dyDescent="0.25">
      <c r="EL974" s="12">
        <f t="shared" si="392"/>
        <v>5</v>
      </c>
      <c r="EM974" s="12">
        <f t="shared" si="393"/>
        <v>1</v>
      </c>
      <c r="EN974" s="12">
        <f t="shared" si="394"/>
        <v>1</v>
      </c>
      <c r="EO974">
        <f t="shared" si="389"/>
        <v>0</v>
      </c>
      <c r="EP974">
        <f t="shared" si="390"/>
        <v>2010</v>
      </c>
      <c r="EQ974">
        <f t="shared" si="391"/>
        <v>0</v>
      </c>
    </row>
    <row r="975" spans="142:147" x14ac:dyDescent="0.25">
      <c r="EL975" s="12">
        <f t="shared" si="392"/>
        <v>8</v>
      </c>
      <c r="EM975" s="12">
        <f t="shared" si="393"/>
        <v>1</v>
      </c>
      <c r="EN975" s="12">
        <f t="shared" si="394"/>
        <v>2</v>
      </c>
      <c r="EO975">
        <f t="shared" si="389"/>
        <v>6.5868263473053773E-2</v>
      </c>
      <c r="EP975">
        <f t="shared" si="390"/>
        <v>2010</v>
      </c>
      <c r="EQ975">
        <f t="shared" si="391"/>
        <v>6</v>
      </c>
    </row>
    <row r="976" spans="142:147" x14ac:dyDescent="0.25">
      <c r="EL976" s="12">
        <f t="shared" si="392"/>
        <v>6</v>
      </c>
      <c r="EM976" s="12">
        <f t="shared" si="393"/>
        <v>1</v>
      </c>
      <c r="EN976" s="12">
        <f t="shared" si="394"/>
        <v>3</v>
      </c>
      <c r="EO976">
        <f t="shared" si="389"/>
        <v>0</v>
      </c>
      <c r="EP976">
        <f t="shared" si="390"/>
        <v>2010</v>
      </c>
      <c r="EQ976">
        <f t="shared" si="391"/>
        <v>0</v>
      </c>
    </row>
    <row r="977" spans="142:147" x14ac:dyDescent="0.25">
      <c r="EL977" s="12">
        <f t="shared" si="392"/>
        <v>6</v>
      </c>
      <c r="EM977" s="12">
        <f t="shared" si="393"/>
        <v>1</v>
      </c>
      <c r="EN977" s="12">
        <f t="shared" si="394"/>
        <v>1</v>
      </c>
      <c r="EO977">
        <f t="shared" si="389"/>
        <v>0</v>
      </c>
      <c r="EP977">
        <f t="shared" si="390"/>
        <v>2010</v>
      </c>
      <c r="EQ977">
        <f t="shared" si="391"/>
        <v>0</v>
      </c>
    </row>
    <row r="978" spans="142:147" x14ac:dyDescent="0.25">
      <c r="EL978" s="12">
        <f t="shared" si="392"/>
        <v>6</v>
      </c>
      <c r="EM978" s="12">
        <f t="shared" si="393"/>
        <v>1</v>
      </c>
      <c r="EN978" s="12">
        <f t="shared" si="394"/>
        <v>1</v>
      </c>
      <c r="EO978">
        <f t="shared" si="389"/>
        <v>0</v>
      </c>
      <c r="EP978">
        <f t="shared" si="390"/>
        <v>2010</v>
      </c>
      <c r="EQ978">
        <f t="shared" si="391"/>
        <v>0</v>
      </c>
    </row>
    <row r="979" spans="142:147" x14ac:dyDescent="0.25">
      <c r="EL979" s="12">
        <f t="shared" si="392"/>
        <v>6</v>
      </c>
      <c r="EM979" s="12">
        <f t="shared" si="393"/>
        <v>1</v>
      </c>
      <c r="EN979" s="12">
        <f t="shared" si="394"/>
        <v>1</v>
      </c>
      <c r="EO979">
        <f t="shared" ref="EO979:EO1010" si="395">DR34</f>
        <v>0</v>
      </c>
      <c r="EP979">
        <f t="shared" ref="EP979:EP1010" si="396">DS34</f>
        <v>2010</v>
      </c>
      <c r="EQ979">
        <f t="shared" ref="EQ979:EQ1010" si="397">DT34</f>
        <v>0</v>
      </c>
    </row>
    <row r="980" spans="142:147" x14ac:dyDescent="0.25">
      <c r="EL980" s="12">
        <f t="shared" si="392"/>
        <v>8</v>
      </c>
      <c r="EM980" s="12">
        <f t="shared" si="393"/>
        <v>1</v>
      </c>
      <c r="EN980" s="12">
        <f t="shared" si="394"/>
        <v>2</v>
      </c>
      <c r="EO980">
        <f t="shared" si="395"/>
        <v>0.1544117647058825</v>
      </c>
      <c r="EP980">
        <f t="shared" si="396"/>
        <v>2010</v>
      </c>
      <c r="EQ980">
        <f t="shared" si="397"/>
        <v>6</v>
      </c>
    </row>
    <row r="981" spans="142:147" x14ac:dyDescent="0.25">
      <c r="EL981" s="12">
        <f t="shared" si="392"/>
        <v>7</v>
      </c>
      <c r="EM981" s="12">
        <f t="shared" si="393"/>
        <v>1</v>
      </c>
      <c r="EN981" s="12">
        <f t="shared" si="394"/>
        <v>3</v>
      </c>
      <c r="EO981">
        <f t="shared" si="395"/>
        <v>0.17682926829268289</v>
      </c>
      <c r="EP981">
        <f t="shared" si="396"/>
        <v>2010</v>
      </c>
      <c r="EQ981">
        <f t="shared" si="397"/>
        <v>5</v>
      </c>
    </row>
    <row r="982" spans="142:147" x14ac:dyDescent="0.25">
      <c r="EL982" s="12">
        <f t="shared" si="392"/>
        <v>7</v>
      </c>
      <c r="EM982" s="12">
        <f t="shared" si="393"/>
        <v>1</v>
      </c>
      <c r="EN982" s="12">
        <f t="shared" si="394"/>
        <v>2</v>
      </c>
      <c r="EO982">
        <f t="shared" si="395"/>
        <v>0.25547445255474455</v>
      </c>
      <c r="EP982">
        <f t="shared" si="396"/>
        <v>2010</v>
      </c>
      <c r="EQ982">
        <f t="shared" si="397"/>
        <v>5</v>
      </c>
    </row>
    <row r="983" spans="142:147" x14ac:dyDescent="0.25">
      <c r="EL983" s="12">
        <f t="shared" si="392"/>
        <v>8</v>
      </c>
      <c r="EM983" s="12">
        <f t="shared" si="393"/>
        <v>1</v>
      </c>
      <c r="EN983" s="12">
        <f t="shared" si="394"/>
        <v>1</v>
      </c>
      <c r="EO983">
        <f t="shared" si="395"/>
        <v>0.15436241610738238</v>
      </c>
      <c r="EP983">
        <f t="shared" si="396"/>
        <v>2010</v>
      </c>
      <c r="EQ983">
        <f t="shared" si="397"/>
        <v>6</v>
      </c>
    </row>
    <row r="984" spans="142:147" x14ac:dyDescent="0.25">
      <c r="EL984" s="12">
        <f t="shared" si="392"/>
        <v>8</v>
      </c>
      <c r="EM984" s="12">
        <f t="shared" si="393"/>
        <v>1</v>
      </c>
      <c r="EN984" s="12">
        <f t="shared" si="394"/>
        <v>1</v>
      </c>
      <c r="EO984">
        <f t="shared" si="395"/>
        <v>9.7826086956521577E-2</v>
      </c>
      <c r="EP984">
        <f t="shared" si="396"/>
        <v>2010</v>
      </c>
      <c r="EQ984">
        <f t="shared" si="397"/>
        <v>6</v>
      </c>
    </row>
    <row r="985" spans="142:147" x14ac:dyDescent="0.25">
      <c r="EL985" s="12">
        <f t="shared" si="392"/>
        <v>7</v>
      </c>
      <c r="EM985" s="12">
        <f t="shared" si="393"/>
        <v>1</v>
      </c>
      <c r="EN985" s="12">
        <f t="shared" si="394"/>
        <v>2</v>
      </c>
      <c r="EO985">
        <f t="shared" si="395"/>
        <v>0.50406504065040647</v>
      </c>
      <c r="EP985">
        <f t="shared" si="396"/>
        <v>2010</v>
      </c>
      <c r="EQ985">
        <f t="shared" si="397"/>
        <v>5</v>
      </c>
    </row>
    <row r="986" spans="142:147" x14ac:dyDescent="0.25">
      <c r="EL986" s="12">
        <f t="shared" si="392"/>
        <v>8</v>
      </c>
      <c r="EM986" s="12">
        <f t="shared" si="393"/>
        <v>1</v>
      </c>
      <c r="EN986" s="12">
        <f t="shared" si="394"/>
        <v>3</v>
      </c>
      <c r="EO986">
        <f t="shared" si="395"/>
        <v>7.5471698113207239E-2</v>
      </c>
      <c r="EP986">
        <f t="shared" si="396"/>
        <v>2010</v>
      </c>
      <c r="EQ986">
        <f t="shared" si="397"/>
        <v>6</v>
      </c>
    </row>
    <row r="987" spans="142:147" x14ac:dyDescent="0.25">
      <c r="EL987" s="12">
        <f t="shared" si="392"/>
        <v>8</v>
      </c>
      <c r="EM987" s="12">
        <f t="shared" si="393"/>
        <v>1</v>
      </c>
      <c r="EN987" s="12">
        <f t="shared" si="394"/>
        <v>3</v>
      </c>
      <c r="EO987">
        <f t="shared" si="395"/>
        <v>5.389221556886218E-2</v>
      </c>
      <c r="EP987">
        <f t="shared" si="396"/>
        <v>2010</v>
      </c>
      <c r="EQ987">
        <f t="shared" si="397"/>
        <v>6</v>
      </c>
    </row>
    <row r="988" spans="142:147" x14ac:dyDescent="0.25">
      <c r="EL988" s="12">
        <f t="shared" si="392"/>
        <v>5</v>
      </c>
      <c r="EM988" s="12">
        <f t="shared" si="393"/>
        <v>1</v>
      </c>
      <c r="EN988" s="12">
        <f t="shared" si="394"/>
        <v>1</v>
      </c>
      <c r="EO988">
        <f t="shared" si="395"/>
        <v>0</v>
      </c>
      <c r="EP988">
        <f t="shared" si="396"/>
        <v>2010</v>
      </c>
      <c r="EQ988">
        <f t="shared" si="397"/>
        <v>0</v>
      </c>
    </row>
    <row r="989" spans="142:147" x14ac:dyDescent="0.25">
      <c r="EL989" s="12">
        <f t="shared" si="392"/>
        <v>6</v>
      </c>
      <c r="EM989" s="12">
        <f t="shared" si="393"/>
        <v>1</v>
      </c>
      <c r="EN989" s="12">
        <f t="shared" si="394"/>
        <v>2</v>
      </c>
      <c r="EO989">
        <f t="shared" si="395"/>
        <v>0</v>
      </c>
      <c r="EP989">
        <f t="shared" si="396"/>
        <v>2010</v>
      </c>
      <c r="EQ989">
        <f t="shared" si="397"/>
        <v>0</v>
      </c>
    </row>
    <row r="990" spans="142:147" x14ac:dyDescent="0.25">
      <c r="EL990" s="12">
        <f t="shared" si="392"/>
        <v>10</v>
      </c>
      <c r="EM990" s="12">
        <f t="shared" si="393"/>
        <v>1</v>
      </c>
      <c r="EN990" s="12">
        <f t="shared" si="394"/>
        <v>3</v>
      </c>
      <c r="EO990">
        <f t="shared" si="395"/>
        <v>3.4313725490195936E-2</v>
      </c>
      <c r="EP990">
        <f t="shared" si="396"/>
        <v>2010</v>
      </c>
      <c r="EQ990">
        <f t="shared" si="397"/>
        <v>8</v>
      </c>
    </row>
    <row r="991" spans="142:147" x14ac:dyDescent="0.25">
      <c r="EL991" s="12">
        <f t="shared" si="392"/>
        <v>6</v>
      </c>
      <c r="EM991" s="12">
        <f t="shared" si="393"/>
        <v>1</v>
      </c>
      <c r="EN991" s="12">
        <f t="shared" si="394"/>
        <v>3</v>
      </c>
      <c r="EO991">
        <f t="shared" si="395"/>
        <v>0</v>
      </c>
      <c r="EP991">
        <f t="shared" si="396"/>
        <v>2010</v>
      </c>
      <c r="EQ991">
        <f t="shared" si="397"/>
        <v>0</v>
      </c>
    </row>
    <row r="992" spans="142:147" x14ac:dyDescent="0.25">
      <c r="EL992" s="12">
        <f t="shared" si="392"/>
        <v>8</v>
      </c>
      <c r="EM992" s="12">
        <f t="shared" si="393"/>
        <v>1</v>
      </c>
      <c r="EN992" s="12">
        <f t="shared" si="394"/>
        <v>3</v>
      </c>
      <c r="EO992">
        <f t="shared" si="395"/>
        <v>9.433962264150926E-2</v>
      </c>
      <c r="EP992">
        <f t="shared" si="396"/>
        <v>2010</v>
      </c>
      <c r="EQ992">
        <f t="shared" si="397"/>
        <v>6</v>
      </c>
    </row>
    <row r="993" spans="142:147" x14ac:dyDescent="0.25">
      <c r="EL993" s="12">
        <f t="shared" si="392"/>
        <v>7</v>
      </c>
      <c r="EM993" s="12">
        <f t="shared" si="393"/>
        <v>1</v>
      </c>
      <c r="EN993" s="12">
        <f t="shared" si="394"/>
        <v>2</v>
      </c>
      <c r="EO993">
        <f t="shared" si="395"/>
        <v>0.13559322033898324</v>
      </c>
      <c r="EP993">
        <f t="shared" si="396"/>
        <v>2010</v>
      </c>
      <c r="EQ993">
        <f t="shared" si="397"/>
        <v>5</v>
      </c>
    </row>
    <row r="994" spans="142:147" x14ac:dyDescent="0.25">
      <c r="EL994" s="12">
        <f t="shared" si="392"/>
        <v>10</v>
      </c>
      <c r="EM994" s="12">
        <f t="shared" si="393"/>
        <v>1</v>
      </c>
      <c r="EN994" s="12">
        <f t="shared" si="394"/>
        <v>3</v>
      </c>
      <c r="EO994">
        <f t="shared" si="395"/>
        <v>3.3492822966507393E-2</v>
      </c>
      <c r="EP994">
        <f t="shared" si="396"/>
        <v>2010</v>
      </c>
      <c r="EQ994">
        <f t="shared" si="397"/>
        <v>8</v>
      </c>
    </row>
    <row r="995" spans="142:147" x14ac:dyDescent="0.25">
      <c r="EL995" s="12">
        <f t="shared" si="392"/>
        <v>9</v>
      </c>
      <c r="EM995" s="12">
        <f t="shared" si="393"/>
        <v>1</v>
      </c>
      <c r="EN995" s="12">
        <f t="shared" si="394"/>
        <v>3</v>
      </c>
      <c r="EO995">
        <f t="shared" si="395"/>
        <v>4.8387096774193471E-2</v>
      </c>
      <c r="EP995">
        <f t="shared" si="396"/>
        <v>2010</v>
      </c>
      <c r="EQ995">
        <f t="shared" si="397"/>
        <v>7</v>
      </c>
    </row>
    <row r="996" spans="142:147" x14ac:dyDescent="0.25">
      <c r="EL996" s="12">
        <f t="shared" si="392"/>
        <v>9</v>
      </c>
      <c r="EM996" s="12">
        <f t="shared" si="393"/>
        <v>1</v>
      </c>
      <c r="EN996" s="12">
        <f t="shared" si="394"/>
        <v>3</v>
      </c>
      <c r="EO996">
        <f t="shared" si="395"/>
        <v>7.3825503355704536E-2</v>
      </c>
      <c r="EP996">
        <f t="shared" si="396"/>
        <v>2010</v>
      </c>
      <c r="EQ996">
        <f t="shared" si="397"/>
        <v>7</v>
      </c>
    </row>
    <row r="997" spans="142:147" x14ac:dyDescent="0.25">
      <c r="EL997" s="12">
        <f t="shared" si="392"/>
        <v>10</v>
      </c>
      <c r="EM997" s="12">
        <f t="shared" si="393"/>
        <v>1</v>
      </c>
      <c r="EN997" s="12">
        <f t="shared" si="394"/>
        <v>1</v>
      </c>
      <c r="EO997">
        <f t="shared" si="395"/>
        <v>8.2901554404144942E-2</v>
      </c>
      <c r="EP997">
        <f t="shared" si="396"/>
        <v>2010</v>
      </c>
      <c r="EQ997">
        <f t="shared" si="397"/>
        <v>8</v>
      </c>
    </row>
    <row r="998" spans="142:147" x14ac:dyDescent="0.25">
      <c r="EL998" s="12">
        <f t="shared" si="392"/>
        <v>8</v>
      </c>
      <c r="EM998" s="12">
        <f t="shared" si="393"/>
        <v>1</v>
      </c>
      <c r="EN998" s="12">
        <f t="shared" si="394"/>
        <v>1</v>
      </c>
      <c r="EO998">
        <f t="shared" si="395"/>
        <v>7.2727272727272543E-2</v>
      </c>
      <c r="EP998">
        <f t="shared" si="396"/>
        <v>2010</v>
      </c>
      <c r="EQ998">
        <f t="shared" si="397"/>
        <v>6</v>
      </c>
    </row>
    <row r="999" spans="142:147" x14ac:dyDescent="0.25">
      <c r="EL999" s="12">
        <f t="shared" si="392"/>
        <v>5</v>
      </c>
      <c r="EM999" s="12">
        <f t="shared" si="393"/>
        <v>2</v>
      </c>
      <c r="EN999" s="12">
        <f t="shared" si="394"/>
        <v>2</v>
      </c>
      <c r="EO999">
        <f t="shared" si="395"/>
        <v>0</v>
      </c>
      <c r="EP999">
        <f t="shared" si="396"/>
        <v>2010</v>
      </c>
      <c r="EQ999">
        <f t="shared" si="397"/>
        <v>0</v>
      </c>
    </row>
    <row r="1000" spans="142:147" x14ac:dyDescent="0.25">
      <c r="EL1000" s="12">
        <f t="shared" si="392"/>
        <v>6</v>
      </c>
      <c r="EM1000" s="12">
        <f t="shared" si="393"/>
        <v>2</v>
      </c>
      <c r="EN1000" s="12">
        <f t="shared" si="394"/>
        <v>2</v>
      </c>
      <c r="EO1000">
        <f t="shared" si="395"/>
        <v>0</v>
      </c>
      <c r="EP1000">
        <f t="shared" si="396"/>
        <v>2010</v>
      </c>
      <c r="EQ1000">
        <f t="shared" si="397"/>
        <v>0</v>
      </c>
    </row>
    <row r="1001" spans="142:147" x14ac:dyDescent="0.25">
      <c r="EL1001" s="12">
        <f t="shared" si="392"/>
        <v>6</v>
      </c>
      <c r="EM1001" s="12">
        <f t="shared" si="393"/>
        <v>2</v>
      </c>
      <c r="EN1001" s="12">
        <f t="shared" si="394"/>
        <v>2</v>
      </c>
      <c r="EO1001">
        <f t="shared" si="395"/>
        <v>0</v>
      </c>
      <c r="EP1001">
        <f t="shared" si="396"/>
        <v>2010</v>
      </c>
      <c r="EQ1001">
        <f t="shared" si="397"/>
        <v>0</v>
      </c>
    </row>
    <row r="1002" spans="142:147" x14ac:dyDescent="0.25">
      <c r="EL1002" s="12">
        <f t="shared" si="392"/>
        <v>6</v>
      </c>
      <c r="EM1002" s="12">
        <f t="shared" si="393"/>
        <v>2</v>
      </c>
      <c r="EN1002" s="12">
        <f t="shared" si="394"/>
        <v>1</v>
      </c>
      <c r="EO1002">
        <f t="shared" si="395"/>
        <v>0</v>
      </c>
      <c r="EP1002">
        <f t="shared" si="396"/>
        <v>2010</v>
      </c>
      <c r="EQ1002">
        <f t="shared" si="397"/>
        <v>0</v>
      </c>
    </row>
    <row r="1003" spans="142:147" x14ac:dyDescent="0.25">
      <c r="EL1003" s="12">
        <f t="shared" si="392"/>
        <v>8</v>
      </c>
      <c r="EM1003" s="12">
        <f t="shared" si="393"/>
        <v>2</v>
      </c>
      <c r="EN1003" s="12">
        <f t="shared" si="394"/>
        <v>2</v>
      </c>
      <c r="EO1003">
        <f t="shared" si="395"/>
        <v>8.0645161290322592E-2</v>
      </c>
      <c r="EP1003">
        <f t="shared" si="396"/>
        <v>2010</v>
      </c>
      <c r="EQ1003">
        <f t="shared" si="397"/>
        <v>6</v>
      </c>
    </row>
    <row r="1004" spans="142:147" x14ac:dyDescent="0.25">
      <c r="EL1004" s="12">
        <f t="shared" si="392"/>
        <v>6</v>
      </c>
      <c r="EM1004" s="12">
        <f t="shared" si="393"/>
        <v>2</v>
      </c>
      <c r="EN1004" s="12">
        <f t="shared" si="394"/>
        <v>2</v>
      </c>
      <c r="EO1004">
        <f t="shared" si="395"/>
        <v>0</v>
      </c>
      <c r="EP1004">
        <f t="shared" si="396"/>
        <v>2010</v>
      </c>
      <c r="EQ1004">
        <f t="shared" si="397"/>
        <v>0</v>
      </c>
    </row>
    <row r="1005" spans="142:147" x14ac:dyDescent="0.25">
      <c r="EL1005" s="12">
        <f t="shared" si="392"/>
        <v>5</v>
      </c>
      <c r="EM1005" s="12">
        <f t="shared" si="393"/>
        <v>2</v>
      </c>
      <c r="EN1005" s="12">
        <f t="shared" si="394"/>
        <v>2</v>
      </c>
      <c r="EO1005">
        <f t="shared" si="395"/>
        <v>0</v>
      </c>
      <c r="EP1005">
        <f t="shared" si="396"/>
        <v>2010</v>
      </c>
      <c r="EQ1005">
        <f t="shared" si="397"/>
        <v>0</v>
      </c>
    </row>
    <row r="1006" spans="142:147" x14ac:dyDescent="0.25">
      <c r="EL1006" s="12">
        <f t="shared" si="392"/>
        <v>7</v>
      </c>
      <c r="EM1006" s="12">
        <f t="shared" si="393"/>
        <v>2</v>
      </c>
      <c r="EN1006" s="12">
        <f t="shared" si="394"/>
        <v>2</v>
      </c>
      <c r="EO1006">
        <f t="shared" si="395"/>
        <v>0.18181818181818191</v>
      </c>
      <c r="EP1006">
        <f t="shared" si="396"/>
        <v>2010</v>
      </c>
      <c r="EQ1006">
        <f t="shared" si="397"/>
        <v>5</v>
      </c>
    </row>
    <row r="1007" spans="142:147" x14ac:dyDescent="0.25">
      <c r="EL1007" s="12">
        <f t="shared" si="392"/>
        <v>9</v>
      </c>
      <c r="EM1007" s="12">
        <f t="shared" si="393"/>
        <v>2</v>
      </c>
      <c r="EN1007" s="12">
        <f t="shared" si="394"/>
        <v>2</v>
      </c>
      <c r="EO1007">
        <f t="shared" si="395"/>
        <v>0.11538461538461546</v>
      </c>
      <c r="EP1007">
        <f t="shared" si="396"/>
        <v>2010</v>
      </c>
      <c r="EQ1007">
        <f t="shared" si="397"/>
        <v>7</v>
      </c>
    </row>
    <row r="1008" spans="142:147" x14ac:dyDescent="0.25">
      <c r="EL1008" s="12">
        <f t="shared" si="392"/>
        <v>7</v>
      </c>
      <c r="EM1008" s="12">
        <f t="shared" si="393"/>
        <v>2</v>
      </c>
      <c r="EN1008" s="12">
        <f t="shared" si="394"/>
        <v>2</v>
      </c>
      <c r="EO1008">
        <f t="shared" si="395"/>
        <v>0.32110091743119279</v>
      </c>
      <c r="EP1008">
        <f t="shared" si="396"/>
        <v>2010</v>
      </c>
      <c r="EQ1008">
        <f t="shared" si="397"/>
        <v>5</v>
      </c>
    </row>
    <row r="1009" spans="142:147" x14ac:dyDescent="0.25">
      <c r="EL1009" s="12">
        <f t="shared" si="392"/>
        <v>7</v>
      </c>
      <c r="EM1009" s="12">
        <f t="shared" si="393"/>
        <v>2</v>
      </c>
      <c r="EN1009" s="12">
        <f t="shared" si="394"/>
        <v>3</v>
      </c>
      <c r="EO1009">
        <f t="shared" si="395"/>
        <v>0.18095238095238109</v>
      </c>
      <c r="EP1009">
        <f t="shared" si="396"/>
        <v>2010</v>
      </c>
      <c r="EQ1009">
        <f t="shared" si="397"/>
        <v>5</v>
      </c>
    </row>
    <row r="1010" spans="142:147" x14ac:dyDescent="0.25">
      <c r="EL1010" s="12">
        <f t="shared" si="392"/>
        <v>6</v>
      </c>
      <c r="EM1010" s="12">
        <f t="shared" si="393"/>
        <v>2</v>
      </c>
      <c r="EN1010" s="12">
        <f t="shared" si="394"/>
        <v>2</v>
      </c>
      <c r="EO1010">
        <f t="shared" si="395"/>
        <v>0</v>
      </c>
      <c r="EP1010">
        <f t="shared" si="396"/>
        <v>2010</v>
      </c>
      <c r="EQ1010">
        <f t="shared" si="397"/>
        <v>0</v>
      </c>
    </row>
    <row r="1011" spans="142:147" x14ac:dyDescent="0.25">
      <c r="EL1011" s="12">
        <f t="shared" si="392"/>
        <v>6</v>
      </c>
      <c r="EM1011" s="12">
        <f t="shared" si="393"/>
        <v>2</v>
      </c>
      <c r="EN1011" s="12">
        <f t="shared" si="394"/>
        <v>2</v>
      </c>
      <c r="EO1011">
        <f t="shared" ref="EO1011:EO1042" si="398">DR66</f>
        <v>0</v>
      </c>
      <c r="EP1011">
        <f t="shared" ref="EP1011:EP1042" si="399">DS66</f>
        <v>2010</v>
      </c>
      <c r="EQ1011">
        <f t="shared" ref="EQ1011:EQ1042" si="400">DT66</f>
        <v>0</v>
      </c>
    </row>
    <row r="1012" spans="142:147" x14ac:dyDescent="0.25">
      <c r="EL1012" s="12">
        <f t="shared" ref="EL1012:EL1050" si="401">EF67</f>
        <v>7</v>
      </c>
      <c r="EM1012" s="12">
        <f t="shared" ref="EM1012:EM1050" si="402">EG67</f>
        <v>2</v>
      </c>
      <c r="EN1012" s="12">
        <f t="shared" ref="EN1012:EN1050" si="403">EH67</f>
        <v>2</v>
      </c>
      <c r="EO1012">
        <f t="shared" si="398"/>
        <v>0.29906542056074792</v>
      </c>
      <c r="EP1012">
        <f t="shared" si="399"/>
        <v>2010</v>
      </c>
      <c r="EQ1012">
        <f t="shared" si="400"/>
        <v>5</v>
      </c>
    </row>
    <row r="1013" spans="142:147" x14ac:dyDescent="0.25">
      <c r="EL1013" s="12">
        <f t="shared" si="401"/>
        <v>7</v>
      </c>
      <c r="EM1013" s="12">
        <f t="shared" si="402"/>
        <v>2</v>
      </c>
      <c r="EN1013" s="12">
        <f t="shared" si="403"/>
        <v>3</v>
      </c>
      <c r="EO1013">
        <f t="shared" si="398"/>
        <v>0.31428571428571433</v>
      </c>
      <c r="EP1013">
        <f t="shared" si="399"/>
        <v>2010</v>
      </c>
      <c r="EQ1013">
        <f t="shared" si="400"/>
        <v>5</v>
      </c>
    </row>
    <row r="1014" spans="142:147" x14ac:dyDescent="0.25">
      <c r="EL1014" s="12">
        <f t="shared" si="401"/>
        <v>7</v>
      </c>
      <c r="EM1014" s="12">
        <f t="shared" si="402"/>
        <v>2</v>
      </c>
      <c r="EN1014" s="12">
        <f t="shared" si="403"/>
        <v>2</v>
      </c>
      <c r="EO1014">
        <f t="shared" si="398"/>
        <v>0.22429906542056088</v>
      </c>
      <c r="EP1014">
        <f t="shared" si="399"/>
        <v>2010</v>
      </c>
      <c r="EQ1014">
        <f t="shared" si="400"/>
        <v>5</v>
      </c>
    </row>
    <row r="1015" spans="142:147" x14ac:dyDescent="0.25">
      <c r="EL1015" s="12">
        <f t="shared" si="401"/>
        <v>7</v>
      </c>
      <c r="EM1015" s="12">
        <f t="shared" si="402"/>
        <v>2</v>
      </c>
      <c r="EN1015" s="12">
        <f t="shared" si="403"/>
        <v>2</v>
      </c>
      <c r="EO1015">
        <f t="shared" si="398"/>
        <v>0.30909090909090914</v>
      </c>
      <c r="EP1015">
        <f t="shared" si="399"/>
        <v>2010</v>
      </c>
      <c r="EQ1015">
        <f t="shared" si="400"/>
        <v>5</v>
      </c>
    </row>
    <row r="1016" spans="142:147" x14ac:dyDescent="0.25">
      <c r="EL1016" s="12">
        <f t="shared" si="401"/>
        <v>7</v>
      </c>
      <c r="EM1016" s="12">
        <f t="shared" si="402"/>
        <v>2</v>
      </c>
      <c r="EN1016" s="12">
        <f t="shared" si="403"/>
        <v>2</v>
      </c>
      <c r="EO1016">
        <f t="shared" si="398"/>
        <v>0.31531531531531543</v>
      </c>
      <c r="EP1016">
        <f t="shared" si="399"/>
        <v>2010</v>
      </c>
      <c r="EQ1016">
        <f t="shared" si="400"/>
        <v>5</v>
      </c>
    </row>
    <row r="1017" spans="142:147" x14ac:dyDescent="0.25">
      <c r="EL1017" s="12">
        <f t="shared" si="401"/>
        <v>8</v>
      </c>
      <c r="EM1017" s="12">
        <f t="shared" si="402"/>
        <v>2</v>
      </c>
      <c r="EN1017" s="12">
        <f t="shared" si="403"/>
        <v>3</v>
      </c>
      <c r="EO1017">
        <f t="shared" si="398"/>
        <v>0.14876033057851248</v>
      </c>
      <c r="EP1017">
        <f t="shared" si="399"/>
        <v>2010</v>
      </c>
      <c r="EQ1017">
        <f t="shared" si="400"/>
        <v>6</v>
      </c>
    </row>
    <row r="1018" spans="142:147" x14ac:dyDescent="0.25">
      <c r="EL1018" s="12">
        <f t="shared" si="401"/>
        <v>6</v>
      </c>
      <c r="EM1018" s="12">
        <f t="shared" si="402"/>
        <v>2</v>
      </c>
      <c r="EN1018" s="12">
        <f t="shared" si="403"/>
        <v>2</v>
      </c>
      <c r="EO1018">
        <f t="shared" si="398"/>
        <v>0</v>
      </c>
      <c r="EP1018">
        <f t="shared" si="399"/>
        <v>2010</v>
      </c>
      <c r="EQ1018">
        <f t="shared" si="400"/>
        <v>0</v>
      </c>
    </row>
    <row r="1019" spans="142:147" x14ac:dyDescent="0.25">
      <c r="EL1019" s="12">
        <f t="shared" si="401"/>
        <v>7</v>
      </c>
      <c r="EM1019" s="12">
        <f t="shared" si="402"/>
        <v>2</v>
      </c>
      <c r="EN1019" s="12">
        <f t="shared" si="403"/>
        <v>2</v>
      </c>
      <c r="EO1019">
        <f t="shared" si="398"/>
        <v>0.1344537815126049</v>
      </c>
      <c r="EP1019">
        <f t="shared" si="399"/>
        <v>2010</v>
      </c>
      <c r="EQ1019">
        <f t="shared" si="400"/>
        <v>5</v>
      </c>
    </row>
    <row r="1020" spans="142:147" x14ac:dyDescent="0.25">
      <c r="EL1020" s="12">
        <f t="shared" si="401"/>
        <v>6</v>
      </c>
      <c r="EM1020" s="12">
        <f t="shared" si="402"/>
        <v>2</v>
      </c>
      <c r="EN1020" s="12">
        <f t="shared" si="403"/>
        <v>2</v>
      </c>
      <c r="EO1020">
        <f t="shared" si="398"/>
        <v>0</v>
      </c>
      <c r="EP1020">
        <f t="shared" si="399"/>
        <v>2010</v>
      </c>
      <c r="EQ1020">
        <f t="shared" si="400"/>
        <v>0</v>
      </c>
    </row>
    <row r="1021" spans="142:147" x14ac:dyDescent="0.25">
      <c r="EL1021" s="12">
        <f t="shared" si="401"/>
        <v>6</v>
      </c>
      <c r="EM1021" s="12">
        <f t="shared" si="402"/>
        <v>2</v>
      </c>
      <c r="EN1021" s="12">
        <f t="shared" si="403"/>
        <v>2</v>
      </c>
      <c r="EO1021">
        <f t="shared" si="398"/>
        <v>0</v>
      </c>
      <c r="EP1021">
        <f t="shared" si="399"/>
        <v>2010</v>
      </c>
      <c r="EQ1021">
        <f t="shared" si="400"/>
        <v>0</v>
      </c>
    </row>
    <row r="1022" spans="142:147" x14ac:dyDescent="0.25">
      <c r="EL1022" s="12">
        <f t="shared" si="401"/>
        <v>6</v>
      </c>
      <c r="EM1022" s="12">
        <f t="shared" si="402"/>
        <v>2</v>
      </c>
      <c r="EN1022" s="12">
        <f t="shared" si="403"/>
        <v>2</v>
      </c>
      <c r="EO1022">
        <f t="shared" si="398"/>
        <v>0</v>
      </c>
      <c r="EP1022">
        <f t="shared" si="399"/>
        <v>2010</v>
      </c>
      <c r="EQ1022">
        <f t="shared" si="400"/>
        <v>0</v>
      </c>
    </row>
    <row r="1023" spans="142:147" x14ac:dyDescent="0.25">
      <c r="EL1023" s="12">
        <f t="shared" si="401"/>
        <v>8</v>
      </c>
      <c r="EM1023" s="12">
        <f t="shared" si="402"/>
        <v>2</v>
      </c>
      <c r="EN1023" s="12">
        <f t="shared" si="403"/>
        <v>2</v>
      </c>
      <c r="EO1023">
        <f t="shared" si="398"/>
        <v>0.15384615384615388</v>
      </c>
      <c r="EP1023">
        <f t="shared" si="399"/>
        <v>2010</v>
      </c>
      <c r="EQ1023">
        <f t="shared" si="400"/>
        <v>6</v>
      </c>
    </row>
    <row r="1024" spans="142:147" x14ac:dyDescent="0.25">
      <c r="EL1024" s="12">
        <f t="shared" si="401"/>
        <v>7</v>
      </c>
      <c r="EM1024" s="12">
        <f t="shared" si="402"/>
        <v>2</v>
      </c>
      <c r="EN1024" s="12">
        <f t="shared" si="403"/>
        <v>2</v>
      </c>
      <c r="EO1024">
        <f t="shared" si="398"/>
        <v>0.21138211382113825</v>
      </c>
      <c r="EP1024">
        <f t="shared" si="399"/>
        <v>2010</v>
      </c>
      <c r="EQ1024">
        <f t="shared" si="400"/>
        <v>5</v>
      </c>
    </row>
    <row r="1025" spans="142:147" x14ac:dyDescent="0.25">
      <c r="EL1025" s="12">
        <f t="shared" si="401"/>
        <v>6</v>
      </c>
      <c r="EM1025" s="12">
        <f t="shared" si="402"/>
        <v>2</v>
      </c>
      <c r="EN1025" s="12">
        <f t="shared" si="403"/>
        <v>2</v>
      </c>
      <c r="EO1025">
        <f t="shared" si="398"/>
        <v>0</v>
      </c>
      <c r="EP1025">
        <f t="shared" si="399"/>
        <v>2010</v>
      </c>
      <c r="EQ1025">
        <f t="shared" si="400"/>
        <v>0</v>
      </c>
    </row>
    <row r="1026" spans="142:147" x14ac:dyDescent="0.25">
      <c r="EL1026" s="12">
        <f t="shared" si="401"/>
        <v>7</v>
      </c>
      <c r="EM1026" s="12">
        <f t="shared" si="402"/>
        <v>2</v>
      </c>
      <c r="EN1026" s="12">
        <f t="shared" si="403"/>
        <v>2</v>
      </c>
      <c r="EO1026">
        <f t="shared" si="398"/>
        <v>0.20800000000000018</v>
      </c>
      <c r="EP1026">
        <f t="shared" si="399"/>
        <v>2010</v>
      </c>
      <c r="EQ1026">
        <f t="shared" si="400"/>
        <v>5</v>
      </c>
    </row>
    <row r="1027" spans="142:147" x14ac:dyDescent="0.25">
      <c r="EL1027" s="12">
        <f t="shared" si="401"/>
        <v>8</v>
      </c>
      <c r="EM1027" s="12">
        <f t="shared" si="402"/>
        <v>2</v>
      </c>
      <c r="EN1027" s="12">
        <f t="shared" si="403"/>
        <v>2</v>
      </c>
      <c r="EO1027">
        <f t="shared" si="398"/>
        <v>0.13235294117647042</v>
      </c>
      <c r="EP1027">
        <f t="shared" si="399"/>
        <v>2010</v>
      </c>
      <c r="EQ1027">
        <f t="shared" si="400"/>
        <v>6</v>
      </c>
    </row>
    <row r="1028" spans="142:147" x14ac:dyDescent="0.25">
      <c r="EL1028" s="12">
        <f t="shared" si="401"/>
        <v>7</v>
      </c>
      <c r="EM1028" s="12">
        <f t="shared" si="402"/>
        <v>2</v>
      </c>
      <c r="EN1028" s="12">
        <f t="shared" si="403"/>
        <v>3</v>
      </c>
      <c r="EO1028">
        <f t="shared" si="398"/>
        <v>0.16666666666666666</v>
      </c>
      <c r="EP1028">
        <f t="shared" si="399"/>
        <v>2010</v>
      </c>
      <c r="EQ1028">
        <f t="shared" si="400"/>
        <v>5</v>
      </c>
    </row>
    <row r="1029" spans="142:147" x14ac:dyDescent="0.25">
      <c r="EL1029" s="12">
        <f t="shared" si="401"/>
        <v>7</v>
      </c>
      <c r="EM1029" s="12">
        <f t="shared" si="402"/>
        <v>2</v>
      </c>
      <c r="EN1029" s="12">
        <f t="shared" si="403"/>
        <v>2</v>
      </c>
      <c r="EO1029">
        <f t="shared" si="398"/>
        <v>0.23015873015873026</v>
      </c>
      <c r="EP1029">
        <f t="shared" si="399"/>
        <v>2010</v>
      </c>
      <c r="EQ1029">
        <f t="shared" si="400"/>
        <v>5</v>
      </c>
    </row>
    <row r="1030" spans="142:147" x14ac:dyDescent="0.25">
      <c r="EL1030" s="12">
        <f t="shared" si="401"/>
        <v>7</v>
      </c>
      <c r="EM1030" s="12">
        <f t="shared" si="402"/>
        <v>2</v>
      </c>
      <c r="EN1030" s="12">
        <f t="shared" si="403"/>
        <v>1</v>
      </c>
      <c r="EO1030">
        <f t="shared" si="398"/>
        <v>0.11764705882352924</v>
      </c>
      <c r="EP1030">
        <f t="shared" si="399"/>
        <v>2010</v>
      </c>
      <c r="EQ1030">
        <f t="shared" si="400"/>
        <v>5</v>
      </c>
    </row>
    <row r="1031" spans="142:147" x14ac:dyDescent="0.25">
      <c r="EL1031" s="12">
        <f t="shared" si="401"/>
        <v>6</v>
      </c>
      <c r="EM1031" s="12">
        <f t="shared" si="402"/>
        <v>2</v>
      </c>
      <c r="EN1031" s="12">
        <f t="shared" si="403"/>
        <v>2</v>
      </c>
      <c r="EO1031">
        <f t="shared" si="398"/>
        <v>0</v>
      </c>
      <c r="EP1031">
        <f t="shared" si="399"/>
        <v>2010</v>
      </c>
      <c r="EQ1031">
        <f t="shared" si="400"/>
        <v>0</v>
      </c>
    </row>
    <row r="1032" spans="142:147" x14ac:dyDescent="0.25">
      <c r="EL1032" s="12">
        <f t="shared" si="401"/>
        <v>7</v>
      </c>
      <c r="EM1032" s="12">
        <f t="shared" si="402"/>
        <v>2</v>
      </c>
      <c r="EN1032" s="12">
        <f t="shared" si="403"/>
        <v>2</v>
      </c>
      <c r="EO1032">
        <f t="shared" si="398"/>
        <v>0.17213114754098355</v>
      </c>
      <c r="EP1032">
        <f t="shared" si="399"/>
        <v>2010</v>
      </c>
      <c r="EQ1032">
        <f t="shared" si="400"/>
        <v>5</v>
      </c>
    </row>
    <row r="1033" spans="142:147" x14ac:dyDescent="0.25">
      <c r="EL1033" s="12">
        <f t="shared" si="401"/>
        <v>6</v>
      </c>
      <c r="EM1033" s="12">
        <f t="shared" si="402"/>
        <v>2</v>
      </c>
      <c r="EN1033" s="12">
        <f t="shared" si="403"/>
        <v>2</v>
      </c>
      <c r="EO1033">
        <f t="shared" si="398"/>
        <v>0</v>
      </c>
      <c r="EP1033">
        <f t="shared" si="399"/>
        <v>2010</v>
      </c>
      <c r="EQ1033">
        <f t="shared" si="400"/>
        <v>0</v>
      </c>
    </row>
    <row r="1034" spans="142:147" x14ac:dyDescent="0.25">
      <c r="EL1034" s="12">
        <f t="shared" si="401"/>
        <v>8</v>
      </c>
      <c r="EM1034" s="12">
        <f t="shared" si="402"/>
        <v>2</v>
      </c>
      <c r="EN1034" s="12">
        <f t="shared" si="403"/>
        <v>2</v>
      </c>
      <c r="EO1034">
        <f t="shared" si="398"/>
        <v>6.0240963855421575E-2</v>
      </c>
      <c r="EP1034">
        <f t="shared" si="399"/>
        <v>2010</v>
      </c>
      <c r="EQ1034">
        <f t="shared" si="400"/>
        <v>6</v>
      </c>
    </row>
    <row r="1035" spans="142:147" x14ac:dyDescent="0.25">
      <c r="EL1035" s="12">
        <f t="shared" si="401"/>
        <v>6</v>
      </c>
      <c r="EM1035" s="12">
        <f t="shared" si="402"/>
        <v>2</v>
      </c>
      <c r="EN1035" s="12">
        <f t="shared" si="403"/>
        <v>2</v>
      </c>
      <c r="EO1035">
        <f t="shared" si="398"/>
        <v>0</v>
      </c>
      <c r="EP1035">
        <f t="shared" si="399"/>
        <v>2010</v>
      </c>
      <c r="EQ1035">
        <f t="shared" si="400"/>
        <v>0</v>
      </c>
    </row>
    <row r="1036" spans="142:147" x14ac:dyDescent="0.25">
      <c r="EL1036" s="12">
        <f t="shared" si="401"/>
        <v>6</v>
      </c>
      <c r="EM1036" s="12">
        <f t="shared" si="402"/>
        <v>2</v>
      </c>
      <c r="EN1036" s="12">
        <f t="shared" si="403"/>
        <v>3</v>
      </c>
      <c r="EO1036">
        <f t="shared" si="398"/>
        <v>0</v>
      </c>
      <c r="EP1036">
        <f t="shared" si="399"/>
        <v>2010</v>
      </c>
      <c r="EQ1036">
        <f t="shared" si="400"/>
        <v>0</v>
      </c>
    </row>
    <row r="1037" spans="142:147" x14ac:dyDescent="0.25">
      <c r="EL1037" s="12">
        <f t="shared" si="401"/>
        <v>6</v>
      </c>
      <c r="EM1037" s="12">
        <f t="shared" si="402"/>
        <v>2</v>
      </c>
      <c r="EN1037" s="12">
        <f t="shared" si="403"/>
        <v>2</v>
      </c>
      <c r="EO1037">
        <f t="shared" si="398"/>
        <v>0</v>
      </c>
      <c r="EP1037">
        <f t="shared" si="399"/>
        <v>2010</v>
      </c>
      <c r="EQ1037">
        <f t="shared" si="400"/>
        <v>0</v>
      </c>
    </row>
    <row r="1038" spans="142:147" x14ac:dyDescent="0.25">
      <c r="EL1038" s="12">
        <f t="shared" si="401"/>
        <v>7</v>
      </c>
      <c r="EM1038" s="12">
        <f t="shared" si="402"/>
        <v>2</v>
      </c>
      <c r="EN1038" s="12">
        <f t="shared" si="403"/>
        <v>2</v>
      </c>
      <c r="EO1038">
        <f t="shared" si="398"/>
        <v>6.4516129032257966E-2</v>
      </c>
      <c r="EP1038">
        <f t="shared" si="399"/>
        <v>2010</v>
      </c>
      <c r="EQ1038">
        <f t="shared" si="400"/>
        <v>5</v>
      </c>
    </row>
    <row r="1039" spans="142:147" x14ac:dyDescent="0.25">
      <c r="EL1039" s="12">
        <f t="shared" si="401"/>
        <v>6</v>
      </c>
      <c r="EM1039" s="12">
        <f t="shared" si="402"/>
        <v>2</v>
      </c>
      <c r="EN1039" s="12">
        <f t="shared" si="403"/>
        <v>2</v>
      </c>
      <c r="EO1039">
        <f t="shared" si="398"/>
        <v>0</v>
      </c>
      <c r="EP1039">
        <f t="shared" si="399"/>
        <v>2010</v>
      </c>
      <c r="EQ1039">
        <f t="shared" si="400"/>
        <v>0</v>
      </c>
    </row>
    <row r="1040" spans="142:147" x14ac:dyDescent="0.25">
      <c r="EL1040" s="12">
        <f t="shared" si="401"/>
        <v>7</v>
      </c>
      <c r="EM1040" s="12">
        <f t="shared" si="402"/>
        <v>2</v>
      </c>
      <c r="EN1040" s="12">
        <f t="shared" si="403"/>
        <v>2</v>
      </c>
      <c r="EO1040">
        <f t="shared" si="398"/>
        <v>0.42016806722689065</v>
      </c>
      <c r="EP1040">
        <f t="shared" si="399"/>
        <v>2010</v>
      </c>
      <c r="EQ1040">
        <f t="shared" si="400"/>
        <v>5</v>
      </c>
    </row>
    <row r="1041" spans="142:147" x14ac:dyDescent="0.25">
      <c r="EL1041" s="12">
        <f t="shared" si="401"/>
        <v>7</v>
      </c>
      <c r="EM1041" s="12">
        <f t="shared" si="402"/>
        <v>2</v>
      </c>
      <c r="EN1041" s="12">
        <f t="shared" si="403"/>
        <v>2</v>
      </c>
      <c r="EO1041">
        <f t="shared" si="398"/>
        <v>0.19565217391304349</v>
      </c>
      <c r="EP1041">
        <f t="shared" si="399"/>
        <v>2010</v>
      </c>
      <c r="EQ1041">
        <f t="shared" si="400"/>
        <v>5</v>
      </c>
    </row>
    <row r="1042" spans="142:147" x14ac:dyDescent="0.25">
      <c r="EL1042" s="12">
        <f t="shared" si="401"/>
        <v>7</v>
      </c>
      <c r="EM1042" s="12">
        <f t="shared" si="402"/>
        <v>2</v>
      </c>
      <c r="EN1042" s="12">
        <f t="shared" si="403"/>
        <v>2</v>
      </c>
      <c r="EO1042">
        <f t="shared" si="398"/>
        <v>0.21138211382113825</v>
      </c>
      <c r="EP1042">
        <f t="shared" si="399"/>
        <v>2010</v>
      </c>
      <c r="EQ1042">
        <f t="shared" si="400"/>
        <v>5</v>
      </c>
    </row>
    <row r="1043" spans="142:147" x14ac:dyDescent="0.25">
      <c r="EL1043" s="12">
        <f t="shared" si="401"/>
        <v>7</v>
      </c>
      <c r="EM1043" s="12">
        <f t="shared" si="402"/>
        <v>2</v>
      </c>
      <c r="EN1043" s="12">
        <f t="shared" si="403"/>
        <v>2</v>
      </c>
      <c r="EO1043">
        <f t="shared" ref="EO1043:EO1050" si="404">DR98</f>
        <v>0.1705426356589147</v>
      </c>
      <c r="EP1043">
        <f t="shared" ref="EP1043:EP1050" si="405">DS98</f>
        <v>2010</v>
      </c>
      <c r="EQ1043">
        <f t="shared" ref="EQ1043:EQ1050" si="406">DT98</f>
        <v>5</v>
      </c>
    </row>
    <row r="1044" spans="142:147" x14ac:dyDescent="0.25">
      <c r="EL1044" s="12">
        <f t="shared" si="401"/>
        <v>7</v>
      </c>
      <c r="EM1044" s="12">
        <f t="shared" si="402"/>
        <v>2</v>
      </c>
      <c r="EN1044" s="12">
        <f t="shared" si="403"/>
        <v>2</v>
      </c>
      <c r="EO1044">
        <f t="shared" si="404"/>
        <v>0.19531249999999994</v>
      </c>
      <c r="EP1044">
        <f t="shared" si="405"/>
        <v>2010</v>
      </c>
      <c r="EQ1044">
        <f t="shared" si="406"/>
        <v>5</v>
      </c>
    </row>
    <row r="1045" spans="142:147" x14ac:dyDescent="0.25">
      <c r="EL1045" s="12">
        <f t="shared" si="401"/>
        <v>7</v>
      </c>
      <c r="EM1045" s="12">
        <f t="shared" si="402"/>
        <v>2</v>
      </c>
      <c r="EN1045" s="12">
        <f t="shared" si="403"/>
        <v>3</v>
      </c>
      <c r="EO1045">
        <f t="shared" si="404"/>
        <v>0.10937499999999981</v>
      </c>
      <c r="EP1045">
        <f t="shared" si="405"/>
        <v>2010</v>
      </c>
      <c r="EQ1045">
        <f t="shared" si="406"/>
        <v>5</v>
      </c>
    </row>
    <row r="1046" spans="142:147" x14ac:dyDescent="0.25">
      <c r="EL1046" s="12">
        <f t="shared" si="401"/>
        <v>6</v>
      </c>
      <c r="EM1046" s="12">
        <f t="shared" si="402"/>
        <v>2</v>
      </c>
      <c r="EN1046" s="12">
        <f t="shared" si="403"/>
        <v>3</v>
      </c>
      <c r="EO1046">
        <f t="shared" si="404"/>
        <v>0</v>
      </c>
      <c r="EP1046">
        <f t="shared" si="405"/>
        <v>2010</v>
      </c>
      <c r="EQ1046">
        <f t="shared" si="406"/>
        <v>0</v>
      </c>
    </row>
    <row r="1047" spans="142:147" x14ac:dyDescent="0.25">
      <c r="EL1047" s="12">
        <f t="shared" si="401"/>
        <v>8</v>
      </c>
      <c r="EM1047" s="12">
        <f t="shared" si="402"/>
        <v>2</v>
      </c>
      <c r="EN1047" s="12">
        <f t="shared" si="403"/>
        <v>2</v>
      </c>
      <c r="EO1047">
        <f t="shared" si="404"/>
        <v>3.8961038961038981E-2</v>
      </c>
      <c r="EP1047">
        <f t="shared" si="405"/>
        <v>2010</v>
      </c>
      <c r="EQ1047">
        <f t="shared" si="406"/>
        <v>6</v>
      </c>
    </row>
    <row r="1048" spans="142:147" x14ac:dyDescent="0.25">
      <c r="EL1048" s="12">
        <f t="shared" si="401"/>
        <v>7</v>
      </c>
      <c r="EM1048" s="12">
        <f t="shared" si="402"/>
        <v>2</v>
      </c>
      <c r="EN1048" s="12">
        <f t="shared" si="403"/>
        <v>2</v>
      </c>
      <c r="EO1048">
        <f t="shared" si="404"/>
        <v>0</v>
      </c>
      <c r="EP1048">
        <f t="shared" si="405"/>
        <v>2010</v>
      </c>
      <c r="EQ1048">
        <f t="shared" si="406"/>
        <v>0</v>
      </c>
    </row>
    <row r="1049" spans="142:147" x14ac:dyDescent="0.25">
      <c r="EL1049" s="12">
        <f t="shared" si="401"/>
        <v>8</v>
      </c>
      <c r="EM1049" s="12">
        <f t="shared" si="402"/>
        <v>2</v>
      </c>
      <c r="EN1049" s="12">
        <f t="shared" si="403"/>
        <v>3</v>
      </c>
      <c r="EO1049">
        <f t="shared" si="404"/>
        <v>8.6419753086419651E-2</v>
      </c>
      <c r="EP1049">
        <f t="shared" si="405"/>
        <v>2010</v>
      </c>
      <c r="EQ1049">
        <f t="shared" si="406"/>
        <v>6</v>
      </c>
    </row>
    <row r="1050" spans="142:147" x14ac:dyDescent="0.25">
      <c r="EL1050" s="12">
        <f t="shared" si="401"/>
        <v>8</v>
      </c>
      <c r="EM1050" s="12">
        <f t="shared" si="402"/>
        <v>2</v>
      </c>
      <c r="EN1050" s="12">
        <f t="shared" si="403"/>
        <v>2</v>
      </c>
      <c r="EO1050">
        <f t="shared" si="404"/>
        <v>0.12500000000000017</v>
      </c>
      <c r="EP1050">
        <f t="shared" si="405"/>
        <v>2010</v>
      </c>
      <c r="EQ1050">
        <f t="shared" si="406"/>
        <v>6</v>
      </c>
    </row>
    <row r="1051" spans="142:147" x14ac:dyDescent="0.25">
      <c r="EL1051" s="12"/>
      <c r="EM1051" s="12"/>
      <c r="EN1051" s="12"/>
    </row>
    <row r="1052" spans="142:147" x14ac:dyDescent="0.25">
      <c r="EL1052" s="12">
        <f>EF2</f>
        <v>2</v>
      </c>
      <c r="EM1052" s="12">
        <f t="shared" ref="EM1052:EN1052" si="407">EG2</f>
        <v>1</v>
      </c>
      <c r="EN1052" s="12">
        <f t="shared" si="407"/>
        <v>2</v>
      </c>
      <c r="EO1052">
        <f t="shared" ref="EO1052:EO1083" si="408">DU2</f>
        <v>0</v>
      </c>
      <c r="EP1052">
        <f t="shared" ref="EP1052:EP1083" si="409">DV2</f>
        <v>2011</v>
      </c>
      <c r="EQ1052">
        <f t="shared" ref="EQ1052:EQ1083" si="410">DW2</f>
        <v>0</v>
      </c>
    </row>
    <row r="1053" spans="142:147" x14ac:dyDescent="0.25">
      <c r="EL1053" s="12">
        <f t="shared" ref="EL1053:EL1116" si="411">EF3</f>
        <v>2</v>
      </c>
      <c r="EM1053" s="12">
        <f t="shared" ref="EM1053:EM1116" si="412">EG3</f>
        <v>1</v>
      </c>
      <c r="EN1053" s="12">
        <f t="shared" ref="EN1053:EN1116" si="413">EH3</f>
        <v>2</v>
      </c>
      <c r="EO1053">
        <f t="shared" si="408"/>
        <v>0</v>
      </c>
      <c r="EP1053">
        <f t="shared" si="409"/>
        <v>2011</v>
      </c>
      <c r="EQ1053">
        <f t="shared" si="410"/>
        <v>0</v>
      </c>
    </row>
    <row r="1054" spans="142:147" x14ac:dyDescent="0.25">
      <c r="EL1054" s="12">
        <f t="shared" si="411"/>
        <v>3</v>
      </c>
      <c r="EM1054" s="12">
        <f t="shared" si="412"/>
        <v>1</v>
      </c>
      <c r="EN1054" s="12">
        <f t="shared" si="413"/>
        <v>2</v>
      </c>
      <c r="EO1054">
        <f t="shared" si="408"/>
        <v>0</v>
      </c>
      <c r="EP1054">
        <f t="shared" si="409"/>
        <v>2011</v>
      </c>
      <c r="EQ1054">
        <f t="shared" si="410"/>
        <v>0</v>
      </c>
    </row>
    <row r="1055" spans="142:147" x14ac:dyDescent="0.25">
      <c r="EL1055" s="12">
        <f t="shared" si="411"/>
        <v>3</v>
      </c>
      <c r="EM1055" s="12">
        <f t="shared" si="412"/>
        <v>1</v>
      </c>
      <c r="EN1055" s="12">
        <f t="shared" si="413"/>
        <v>2</v>
      </c>
      <c r="EO1055">
        <f t="shared" si="408"/>
        <v>0</v>
      </c>
      <c r="EP1055">
        <f t="shared" si="409"/>
        <v>2011</v>
      </c>
      <c r="EQ1055">
        <f t="shared" si="410"/>
        <v>0</v>
      </c>
    </row>
    <row r="1056" spans="142:147" x14ac:dyDescent="0.25">
      <c r="EL1056" s="12">
        <f t="shared" si="411"/>
        <v>3</v>
      </c>
      <c r="EM1056" s="12">
        <f t="shared" si="412"/>
        <v>1</v>
      </c>
      <c r="EN1056" s="12">
        <f t="shared" si="413"/>
        <v>1</v>
      </c>
      <c r="EO1056">
        <f t="shared" si="408"/>
        <v>0</v>
      </c>
      <c r="EP1056">
        <f t="shared" si="409"/>
        <v>2011</v>
      </c>
      <c r="EQ1056">
        <f t="shared" si="410"/>
        <v>0</v>
      </c>
    </row>
    <row r="1057" spans="142:147" x14ac:dyDescent="0.25">
      <c r="EL1057" s="12">
        <f t="shared" si="411"/>
        <v>3</v>
      </c>
      <c r="EM1057" s="12">
        <f t="shared" si="412"/>
        <v>1</v>
      </c>
      <c r="EN1057" s="12">
        <f t="shared" si="413"/>
        <v>2</v>
      </c>
      <c r="EO1057">
        <f t="shared" si="408"/>
        <v>0</v>
      </c>
      <c r="EP1057">
        <f t="shared" si="409"/>
        <v>2011</v>
      </c>
      <c r="EQ1057">
        <f t="shared" si="410"/>
        <v>0</v>
      </c>
    </row>
    <row r="1058" spans="142:147" x14ac:dyDescent="0.25">
      <c r="EL1058" s="12">
        <f t="shared" si="411"/>
        <v>3</v>
      </c>
      <c r="EM1058" s="12">
        <f t="shared" si="412"/>
        <v>1</v>
      </c>
      <c r="EN1058" s="12">
        <f t="shared" si="413"/>
        <v>1</v>
      </c>
      <c r="EO1058">
        <f t="shared" si="408"/>
        <v>0</v>
      </c>
      <c r="EP1058">
        <f t="shared" si="409"/>
        <v>2011</v>
      </c>
      <c r="EQ1058">
        <f t="shared" si="410"/>
        <v>0</v>
      </c>
    </row>
    <row r="1059" spans="142:147" x14ac:dyDescent="0.25">
      <c r="EL1059" s="12">
        <f t="shared" si="411"/>
        <v>3</v>
      </c>
      <c r="EM1059" s="12">
        <f t="shared" si="412"/>
        <v>1</v>
      </c>
      <c r="EN1059" s="12">
        <f t="shared" si="413"/>
        <v>2</v>
      </c>
      <c r="EO1059">
        <f t="shared" si="408"/>
        <v>0</v>
      </c>
      <c r="EP1059">
        <f t="shared" si="409"/>
        <v>2011</v>
      </c>
      <c r="EQ1059">
        <f t="shared" si="410"/>
        <v>0</v>
      </c>
    </row>
    <row r="1060" spans="142:147" x14ac:dyDescent="0.25">
      <c r="EL1060" s="12">
        <f t="shared" si="411"/>
        <v>4</v>
      </c>
      <c r="EM1060" s="12">
        <f t="shared" si="412"/>
        <v>1</v>
      </c>
      <c r="EN1060" s="12">
        <f t="shared" si="413"/>
        <v>2</v>
      </c>
      <c r="EO1060">
        <f t="shared" si="408"/>
        <v>0</v>
      </c>
      <c r="EP1060">
        <f t="shared" si="409"/>
        <v>2011</v>
      </c>
      <c r="EQ1060">
        <f t="shared" si="410"/>
        <v>0</v>
      </c>
    </row>
    <row r="1061" spans="142:147" x14ac:dyDescent="0.25">
      <c r="EL1061" s="12">
        <f t="shared" si="411"/>
        <v>4</v>
      </c>
      <c r="EM1061" s="12">
        <f t="shared" si="412"/>
        <v>1</v>
      </c>
      <c r="EN1061" s="12">
        <f t="shared" si="413"/>
        <v>2</v>
      </c>
      <c r="EO1061">
        <f t="shared" si="408"/>
        <v>0</v>
      </c>
      <c r="EP1061">
        <f t="shared" si="409"/>
        <v>2011</v>
      </c>
      <c r="EQ1061">
        <f t="shared" si="410"/>
        <v>0</v>
      </c>
    </row>
    <row r="1062" spans="142:147" x14ac:dyDescent="0.25">
      <c r="EL1062" s="12">
        <f t="shared" si="411"/>
        <v>4</v>
      </c>
      <c r="EM1062" s="12">
        <f t="shared" si="412"/>
        <v>1</v>
      </c>
      <c r="EN1062" s="12">
        <f t="shared" si="413"/>
        <v>3</v>
      </c>
      <c r="EO1062">
        <f t="shared" si="408"/>
        <v>0</v>
      </c>
      <c r="EP1062">
        <f t="shared" si="409"/>
        <v>2011</v>
      </c>
      <c r="EQ1062">
        <f t="shared" si="410"/>
        <v>0</v>
      </c>
    </row>
    <row r="1063" spans="142:147" x14ac:dyDescent="0.25">
      <c r="EL1063" s="12">
        <f t="shared" si="411"/>
        <v>4</v>
      </c>
      <c r="EM1063" s="12">
        <f t="shared" si="412"/>
        <v>1</v>
      </c>
      <c r="EN1063" s="12">
        <f t="shared" si="413"/>
        <v>2</v>
      </c>
      <c r="EO1063">
        <f t="shared" si="408"/>
        <v>0</v>
      </c>
      <c r="EP1063">
        <f t="shared" si="409"/>
        <v>2011</v>
      </c>
      <c r="EQ1063">
        <f t="shared" si="410"/>
        <v>0</v>
      </c>
    </row>
    <row r="1064" spans="142:147" x14ac:dyDescent="0.25">
      <c r="EL1064" s="12">
        <f t="shared" si="411"/>
        <v>4</v>
      </c>
      <c r="EM1064" s="12">
        <f t="shared" si="412"/>
        <v>1</v>
      </c>
      <c r="EN1064" s="12">
        <f t="shared" si="413"/>
        <v>2</v>
      </c>
      <c r="EO1064">
        <f t="shared" si="408"/>
        <v>0</v>
      </c>
      <c r="EP1064">
        <f t="shared" si="409"/>
        <v>2011</v>
      </c>
      <c r="EQ1064">
        <f t="shared" si="410"/>
        <v>0</v>
      </c>
    </row>
    <row r="1065" spans="142:147" x14ac:dyDescent="0.25">
      <c r="EL1065" s="12">
        <f t="shared" si="411"/>
        <v>3</v>
      </c>
      <c r="EM1065" s="12">
        <f t="shared" si="412"/>
        <v>1</v>
      </c>
      <c r="EN1065" s="12">
        <f t="shared" si="413"/>
        <v>2</v>
      </c>
      <c r="EO1065">
        <f t="shared" si="408"/>
        <v>0</v>
      </c>
      <c r="EP1065">
        <f t="shared" si="409"/>
        <v>2011</v>
      </c>
      <c r="EQ1065">
        <f t="shared" si="410"/>
        <v>0</v>
      </c>
    </row>
    <row r="1066" spans="142:147" x14ac:dyDescent="0.25">
      <c r="EL1066" s="12">
        <f t="shared" si="411"/>
        <v>3</v>
      </c>
      <c r="EM1066" s="12">
        <f t="shared" si="412"/>
        <v>1</v>
      </c>
      <c r="EN1066" s="12">
        <f t="shared" si="413"/>
        <v>1</v>
      </c>
      <c r="EO1066">
        <f t="shared" si="408"/>
        <v>0</v>
      </c>
      <c r="EP1066">
        <f t="shared" si="409"/>
        <v>2011</v>
      </c>
      <c r="EQ1066">
        <f t="shared" si="410"/>
        <v>0</v>
      </c>
    </row>
    <row r="1067" spans="142:147" x14ac:dyDescent="0.25">
      <c r="EL1067" s="12">
        <f t="shared" si="411"/>
        <v>3</v>
      </c>
      <c r="EM1067" s="12">
        <f t="shared" si="412"/>
        <v>1</v>
      </c>
      <c r="EN1067" s="12">
        <f t="shared" si="413"/>
        <v>2</v>
      </c>
      <c r="EO1067">
        <f t="shared" si="408"/>
        <v>0</v>
      </c>
      <c r="EP1067">
        <f t="shared" si="409"/>
        <v>2011</v>
      </c>
      <c r="EQ1067">
        <f t="shared" si="410"/>
        <v>0</v>
      </c>
    </row>
    <row r="1068" spans="142:147" x14ac:dyDescent="0.25">
      <c r="EL1068" s="12">
        <f t="shared" si="411"/>
        <v>3</v>
      </c>
      <c r="EM1068" s="12">
        <f t="shared" si="412"/>
        <v>1</v>
      </c>
      <c r="EN1068" s="12">
        <f t="shared" si="413"/>
        <v>1</v>
      </c>
      <c r="EO1068">
        <f t="shared" si="408"/>
        <v>0</v>
      </c>
      <c r="EP1068">
        <f t="shared" si="409"/>
        <v>2011</v>
      </c>
      <c r="EQ1068">
        <f t="shared" si="410"/>
        <v>0</v>
      </c>
    </row>
    <row r="1069" spans="142:147" x14ac:dyDescent="0.25">
      <c r="EL1069" s="12">
        <f t="shared" si="411"/>
        <v>4</v>
      </c>
      <c r="EM1069" s="12">
        <f t="shared" si="412"/>
        <v>1</v>
      </c>
      <c r="EN1069" s="12">
        <f t="shared" si="413"/>
        <v>2</v>
      </c>
      <c r="EO1069">
        <f t="shared" si="408"/>
        <v>0</v>
      </c>
      <c r="EP1069">
        <f t="shared" si="409"/>
        <v>2011</v>
      </c>
      <c r="EQ1069">
        <f t="shared" si="410"/>
        <v>0</v>
      </c>
    </row>
    <row r="1070" spans="142:147" x14ac:dyDescent="0.25">
      <c r="EL1070" s="12">
        <f t="shared" si="411"/>
        <v>4</v>
      </c>
      <c r="EM1070" s="12">
        <f t="shared" si="412"/>
        <v>1</v>
      </c>
      <c r="EN1070" s="12">
        <f t="shared" si="413"/>
        <v>1</v>
      </c>
      <c r="EO1070">
        <f t="shared" si="408"/>
        <v>0</v>
      </c>
      <c r="EP1070">
        <f t="shared" si="409"/>
        <v>2011</v>
      </c>
      <c r="EQ1070">
        <f t="shared" si="410"/>
        <v>0</v>
      </c>
    </row>
    <row r="1071" spans="142:147" x14ac:dyDescent="0.25">
      <c r="EL1071" s="12">
        <f t="shared" si="411"/>
        <v>7</v>
      </c>
      <c r="EM1071" s="12">
        <f t="shared" si="412"/>
        <v>1</v>
      </c>
      <c r="EN1071" s="12">
        <f t="shared" si="413"/>
        <v>2</v>
      </c>
      <c r="EO1071">
        <f t="shared" si="408"/>
        <v>0.13385826771653522</v>
      </c>
      <c r="EP1071">
        <f t="shared" si="409"/>
        <v>2011</v>
      </c>
      <c r="EQ1071">
        <f t="shared" si="410"/>
        <v>6</v>
      </c>
    </row>
    <row r="1072" spans="142:147" x14ac:dyDescent="0.25">
      <c r="EL1072" s="12">
        <f t="shared" si="411"/>
        <v>9</v>
      </c>
      <c r="EM1072" s="12">
        <f t="shared" si="412"/>
        <v>1</v>
      </c>
      <c r="EN1072" s="12">
        <f t="shared" si="413"/>
        <v>3</v>
      </c>
      <c r="EO1072">
        <f t="shared" si="408"/>
        <v>3.0456852791878299E-2</v>
      </c>
      <c r="EP1072">
        <f t="shared" si="409"/>
        <v>2011</v>
      </c>
      <c r="EQ1072">
        <f t="shared" si="410"/>
        <v>8</v>
      </c>
    </row>
    <row r="1073" spans="142:147" x14ac:dyDescent="0.25">
      <c r="EL1073" s="12">
        <f t="shared" si="411"/>
        <v>5</v>
      </c>
      <c r="EM1073" s="12">
        <f t="shared" si="412"/>
        <v>1</v>
      </c>
      <c r="EN1073" s="12">
        <f t="shared" si="413"/>
        <v>2</v>
      </c>
      <c r="EO1073">
        <f t="shared" si="408"/>
        <v>0.25242718446601936</v>
      </c>
      <c r="EP1073">
        <f t="shared" si="409"/>
        <v>2011</v>
      </c>
      <c r="EQ1073">
        <f t="shared" si="410"/>
        <v>4</v>
      </c>
    </row>
    <row r="1074" spans="142:147" x14ac:dyDescent="0.25">
      <c r="EL1074" s="12">
        <f t="shared" si="411"/>
        <v>5</v>
      </c>
      <c r="EM1074" s="12">
        <f t="shared" si="412"/>
        <v>1</v>
      </c>
      <c r="EN1074" s="12">
        <f t="shared" si="413"/>
        <v>2</v>
      </c>
      <c r="EO1074">
        <f t="shared" si="408"/>
        <v>0.15624999999999989</v>
      </c>
      <c r="EP1074">
        <f t="shared" si="409"/>
        <v>2011</v>
      </c>
      <c r="EQ1074">
        <f t="shared" si="410"/>
        <v>4</v>
      </c>
    </row>
    <row r="1075" spans="142:147" x14ac:dyDescent="0.25">
      <c r="EL1075" s="12">
        <f t="shared" si="411"/>
        <v>6</v>
      </c>
      <c r="EM1075" s="12">
        <f t="shared" si="412"/>
        <v>1</v>
      </c>
      <c r="EN1075" s="12">
        <f t="shared" si="413"/>
        <v>2</v>
      </c>
      <c r="EO1075">
        <f t="shared" si="408"/>
        <v>0.12173913043478253</v>
      </c>
      <c r="EP1075">
        <f t="shared" si="409"/>
        <v>2011</v>
      </c>
      <c r="EQ1075">
        <f t="shared" si="410"/>
        <v>5</v>
      </c>
    </row>
    <row r="1076" spans="142:147" x14ac:dyDescent="0.25">
      <c r="EL1076" s="12">
        <f t="shared" si="411"/>
        <v>5</v>
      </c>
      <c r="EM1076" s="12">
        <f t="shared" si="412"/>
        <v>1</v>
      </c>
      <c r="EN1076" s="12">
        <f t="shared" si="413"/>
        <v>2</v>
      </c>
      <c r="EO1076">
        <f t="shared" si="408"/>
        <v>0</v>
      </c>
      <c r="EP1076">
        <f t="shared" si="409"/>
        <v>2011</v>
      </c>
      <c r="EQ1076">
        <f t="shared" si="410"/>
        <v>0</v>
      </c>
    </row>
    <row r="1077" spans="142:147" x14ac:dyDescent="0.25">
      <c r="EL1077" s="12">
        <f t="shared" si="411"/>
        <v>8</v>
      </c>
      <c r="EM1077" s="12">
        <f t="shared" si="412"/>
        <v>1</v>
      </c>
      <c r="EN1077" s="12">
        <f t="shared" si="413"/>
        <v>1</v>
      </c>
      <c r="EO1077">
        <f t="shared" si="408"/>
        <v>0.12925170068027211</v>
      </c>
      <c r="EP1077">
        <f t="shared" si="409"/>
        <v>2011</v>
      </c>
      <c r="EQ1077">
        <f t="shared" si="410"/>
        <v>7</v>
      </c>
    </row>
    <row r="1078" spans="142:147" x14ac:dyDescent="0.25">
      <c r="EL1078" s="12">
        <f t="shared" si="411"/>
        <v>6</v>
      </c>
      <c r="EM1078" s="12">
        <f t="shared" si="412"/>
        <v>1</v>
      </c>
      <c r="EN1078" s="12">
        <f t="shared" si="413"/>
        <v>1</v>
      </c>
      <c r="EO1078">
        <f t="shared" si="408"/>
        <v>0.11818181818181805</v>
      </c>
      <c r="EP1078">
        <f t="shared" si="409"/>
        <v>2011</v>
      </c>
      <c r="EQ1078">
        <f t="shared" si="410"/>
        <v>5</v>
      </c>
    </row>
    <row r="1079" spans="142:147" x14ac:dyDescent="0.25">
      <c r="EL1079" s="12">
        <f t="shared" si="411"/>
        <v>5</v>
      </c>
      <c r="EM1079" s="12">
        <f t="shared" si="412"/>
        <v>1</v>
      </c>
      <c r="EN1079" s="12">
        <f t="shared" si="413"/>
        <v>1</v>
      </c>
      <c r="EO1079">
        <f t="shared" si="408"/>
        <v>0</v>
      </c>
      <c r="EP1079">
        <f t="shared" si="409"/>
        <v>2011</v>
      </c>
      <c r="EQ1079">
        <f t="shared" si="410"/>
        <v>0</v>
      </c>
    </row>
    <row r="1080" spans="142:147" x14ac:dyDescent="0.25">
      <c r="EL1080" s="12">
        <f t="shared" si="411"/>
        <v>8</v>
      </c>
      <c r="EM1080" s="12">
        <f t="shared" si="412"/>
        <v>1</v>
      </c>
      <c r="EN1080" s="12">
        <f t="shared" si="413"/>
        <v>2</v>
      </c>
      <c r="EO1080">
        <f t="shared" si="408"/>
        <v>6.1797752808988797E-2</v>
      </c>
      <c r="EP1080">
        <f t="shared" si="409"/>
        <v>2011</v>
      </c>
      <c r="EQ1080">
        <f t="shared" si="410"/>
        <v>7</v>
      </c>
    </row>
    <row r="1081" spans="142:147" x14ac:dyDescent="0.25">
      <c r="EL1081" s="12">
        <f t="shared" si="411"/>
        <v>6</v>
      </c>
      <c r="EM1081" s="12">
        <f t="shared" si="412"/>
        <v>1</v>
      </c>
      <c r="EN1081" s="12">
        <f t="shared" si="413"/>
        <v>3</v>
      </c>
      <c r="EO1081">
        <f t="shared" si="408"/>
        <v>0.2478632478632477</v>
      </c>
      <c r="EP1081">
        <f t="shared" si="409"/>
        <v>2011</v>
      </c>
      <c r="EQ1081">
        <f t="shared" si="410"/>
        <v>5</v>
      </c>
    </row>
    <row r="1082" spans="142:147" x14ac:dyDescent="0.25">
      <c r="EL1082" s="12">
        <f t="shared" si="411"/>
        <v>6</v>
      </c>
      <c r="EM1082" s="12">
        <f t="shared" si="412"/>
        <v>1</v>
      </c>
      <c r="EN1082" s="12">
        <f t="shared" si="413"/>
        <v>1</v>
      </c>
      <c r="EO1082">
        <f t="shared" si="408"/>
        <v>0</v>
      </c>
      <c r="EP1082">
        <f t="shared" si="409"/>
        <v>2011</v>
      </c>
      <c r="EQ1082">
        <f t="shared" si="410"/>
        <v>0</v>
      </c>
    </row>
    <row r="1083" spans="142:147" x14ac:dyDescent="0.25">
      <c r="EL1083" s="12">
        <f t="shared" si="411"/>
        <v>6</v>
      </c>
      <c r="EM1083" s="12">
        <f t="shared" si="412"/>
        <v>1</v>
      </c>
      <c r="EN1083" s="12">
        <f t="shared" si="413"/>
        <v>1</v>
      </c>
      <c r="EO1083">
        <f t="shared" si="408"/>
        <v>0.17460317460317457</v>
      </c>
      <c r="EP1083">
        <f t="shared" si="409"/>
        <v>2011</v>
      </c>
      <c r="EQ1083">
        <f t="shared" si="410"/>
        <v>5</v>
      </c>
    </row>
    <row r="1084" spans="142:147" x14ac:dyDescent="0.25">
      <c r="EL1084" s="12">
        <f t="shared" si="411"/>
        <v>6</v>
      </c>
      <c r="EM1084" s="12">
        <f t="shared" si="412"/>
        <v>1</v>
      </c>
      <c r="EN1084" s="12">
        <f t="shared" si="413"/>
        <v>1</v>
      </c>
      <c r="EO1084">
        <f t="shared" ref="EO1084:EO1115" si="414">DU34</f>
        <v>0.15517241379310368</v>
      </c>
      <c r="EP1084">
        <f t="shared" ref="EP1084:EP1115" si="415">DV34</f>
        <v>2011</v>
      </c>
      <c r="EQ1084">
        <f t="shared" ref="EQ1084:EQ1115" si="416">DW34</f>
        <v>5</v>
      </c>
    </row>
    <row r="1085" spans="142:147" x14ac:dyDescent="0.25">
      <c r="EL1085" s="12">
        <f t="shared" si="411"/>
        <v>8</v>
      </c>
      <c r="EM1085" s="12">
        <f t="shared" si="412"/>
        <v>1</v>
      </c>
      <c r="EN1085" s="12">
        <f t="shared" si="413"/>
        <v>2</v>
      </c>
      <c r="EO1085">
        <f t="shared" si="414"/>
        <v>8.9171974522292696E-2</v>
      </c>
      <c r="EP1085">
        <f t="shared" si="415"/>
        <v>2011</v>
      </c>
      <c r="EQ1085">
        <f t="shared" si="416"/>
        <v>7</v>
      </c>
    </row>
    <row r="1086" spans="142:147" x14ac:dyDescent="0.25">
      <c r="EL1086" s="12">
        <f t="shared" si="411"/>
        <v>7</v>
      </c>
      <c r="EM1086" s="12">
        <f t="shared" si="412"/>
        <v>1</v>
      </c>
      <c r="EN1086" s="12">
        <f t="shared" si="413"/>
        <v>3</v>
      </c>
      <c r="EO1086">
        <f t="shared" si="414"/>
        <v>9.3264248704663252E-2</v>
      </c>
      <c r="EP1086">
        <f t="shared" si="415"/>
        <v>2011</v>
      </c>
      <c r="EQ1086">
        <f t="shared" si="416"/>
        <v>6</v>
      </c>
    </row>
    <row r="1087" spans="142:147" x14ac:dyDescent="0.25">
      <c r="EL1087" s="12">
        <f t="shared" si="411"/>
        <v>7</v>
      </c>
      <c r="EM1087" s="12">
        <f t="shared" si="412"/>
        <v>1</v>
      </c>
      <c r="EN1087" s="12">
        <f t="shared" si="413"/>
        <v>2</v>
      </c>
      <c r="EO1087">
        <f t="shared" si="414"/>
        <v>7.5581395348837149E-2</v>
      </c>
      <c r="EP1087">
        <f t="shared" si="415"/>
        <v>2011</v>
      </c>
      <c r="EQ1087">
        <f t="shared" si="416"/>
        <v>6</v>
      </c>
    </row>
    <row r="1088" spans="142:147" x14ac:dyDescent="0.25">
      <c r="EL1088" s="12">
        <f t="shared" si="411"/>
        <v>8</v>
      </c>
      <c r="EM1088" s="12">
        <f t="shared" si="412"/>
        <v>1</v>
      </c>
      <c r="EN1088" s="12">
        <f t="shared" si="413"/>
        <v>1</v>
      </c>
      <c r="EO1088">
        <f t="shared" si="414"/>
        <v>0.11627906976744175</v>
      </c>
      <c r="EP1088">
        <f t="shared" si="415"/>
        <v>2011</v>
      </c>
      <c r="EQ1088">
        <f t="shared" si="416"/>
        <v>7</v>
      </c>
    </row>
    <row r="1089" spans="142:147" x14ac:dyDescent="0.25">
      <c r="EL1089" s="12">
        <f t="shared" si="411"/>
        <v>8</v>
      </c>
      <c r="EM1089" s="12">
        <f t="shared" si="412"/>
        <v>1</v>
      </c>
      <c r="EN1089" s="12">
        <f t="shared" si="413"/>
        <v>1</v>
      </c>
      <c r="EO1089">
        <f t="shared" si="414"/>
        <v>4.455445544554449E-2</v>
      </c>
      <c r="EP1089">
        <f t="shared" si="415"/>
        <v>2011</v>
      </c>
      <c r="EQ1089">
        <f t="shared" si="416"/>
        <v>7</v>
      </c>
    </row>
    <row r="1090" spans="142:147" x14ac:dyDescent="0.25">
      <c r="EL1090" s="12">
        <f t="shared" si="411"/>
        <v>7</v>
      </c>
      <c r="EM1090" s="12">
        <f t="shared" si="412"/>
        <v>1</v>
      </c>
      <c r="EN1090" s="12">
        <f t="shared" si="413"/>
        <v>2</v>
      </c>
      <c r="EO1090">
        <f t="shared" si="414"/>
        <v>3.2432432432432413E-2</v>
      </c>
      <c r="EP1090">
        <f t="shared" si="415"/>
        <v>2011</v>
      </c>
      <c r="EQ1090">
        <f t="shared" si="416"/>
        <v>6</v>
      </c>
    </row>
    <row r="1091" spans="142:147" x14ac:dyDescent="0.25">
      <c r="EL1091" s="12">
        <f t="shared" si="411"/>
        <v>8</v>
      </c>
      <c r="EM1091" s="12">
        <f t="shared" si="412"/>
        <v>1</v>
      </c>
      <c r="EN1091" s="12">
        <f t="shared" si="413"/>
        <v>3</v>
      </c>
      <c r="EO1091">
        <f t="shared" si="414"/>
        <v>4.6783625730994108E-2</v>
      </c>
      <c r="EP1091">
        <f t="shared" si="415"/>
        <v>2011</v>
      </c>
      <c r="EQ1091">
        <f t="shared" si="416"/>
        <v>7</v>
      </c>
    </row>
    <row r="1092" spans="142:147" x14ac:dyDescent="0.25">
      <c r="EL1092" s="12">
        <f t="shared" si="411"/>
        <v>8</v>
      </c>
      <c r="EM1092" s="12">
        <f t="shared" si="412"/>
        <v>1</v>
      </c>
      <c r="EN1092" s="12">
        <f t="shared" si="413"/>
        <v>3</v>
      </c>
      <c r="EO1092">
        <f t="shared" si="414"/>
        <v>6.2500000000000097E-2</v>
      </c>
      <c r="EP1092">
        <f t="shared" si="415"/>
        <v>2011</v>
      </c>
      <c r="EQ1092">
        <f t="shared" si="416"/>
        <v>7</v>
      </c>
    </row>
    <row r="1093" spans="142:147" x14ac:dyDescent="0.25">
      <c r="EL1093" s="12">
        <f t="shared" si="411"/>
        <v>5</v>
      </c>
      <c r="EM1093" s="12">
        <f t="shared" si="412"/>
        <v>1</v>
      </c>
      <c r="EN1093" s="12">
        <f t="shared" si="413"/>
        <v>1</v>
      </c>
      <c r="EO1093">
        <f t="shared" si="414"/>
        <v>0</v>
      </c>
      <c r="EP1093">
        <f t="shared" si="415"/>
        <v>2011</v>
      </c>
      <c r="EQ1093">
        <f t="shared" si="416"/>
        <v>0</v>
      </c>
    </row>
    <row r="1094" spans="142:147" x14ac:dyDescent="0.25">
      <c r="EL1094" s="12">
        <f t="shared" si="411"/>
        <v>6</v>
      </c>
      <c r="EM1094" s="12">
        <f t="shared" si="412"/>
        <v>1</v>
      </c>
      <c r="EN1094" s="12">
        <f t="shared" si="413"/>
        <v>2</v>
      </c>
      <c r="EO1094">
        <f t="shared" si="414"/>
        <v>0.14285714285714282</v>
      </c>
      <c r="EP1094">
        <f t="shared" si="415"/>
        <v>2011</v>
      </c>
      <c r="EQ1094">
        <f t="shared" si="416"/>
        <v>5</v>
      </c>
    </row>
    <row r="1095" spans="142:147" x14ac:dyDescent="0.25">
      <c r="EL1095" s="12">
        <f t="shared" si="411"/>
        <v>10</v>
      </c>
      <c r="EM1095" s="12">
        <f t="shared" si="412"/>
        <v>1</v>
      </c>
      <c r="EN1095" s="12">
        <f t="shared" si="413"/>
        <v>3</v>
      </c>
      <c r="EO1095">
        <f t="shared" si="414"/>
        <v>3.7914691943127965E-2</v>
      </c>
      <c r="EP1095">
        <f t="shared" si="415"/>
        <v>2011</v>
      </c>
      <c r="EQ1095">
        <f t="shared" si="416"/>
        <v>9</v>
      </c>
    </row>
    <row r="1096" spans="142:147" x14ac:dyDescent="0.25">
      <c r="EL1096" s="12">
        <f t="shared" si="411"/>
        <v>6</v>
      </c>
      <c r="EM1096" s="12">
        <f t="shared" si="412"/>
        <v>1</v>
      </c>
      <c r="EN1096" s="12">
        <f t="shared" si="413"/>
        <v>3</v>
      </c>
      <c r="EO1096">
        <f t="shared" si="414"/>
        <v>0.15384615384615385</v>
      </c>
      <c r="EP1096">
        <f t="shared" si="415"/>
        <v>2011</v>
      </c>
      <c r="EQ1096">
        <f t="shared" si="416"/>
        <v>5</v>
      </c>
    </row>
    <row r="1097" spans="142:147" x14ac:dyDescent="0.25">
      <c r="EL1097" s="12">
        <f t="shared" si="411"/>
        <v>8</v>
      </c>
      <c r="EM1097" s="12">
        <f t="shared" si="412"/>
        <v>1</v>
      </c>
      <c r="EN1097" s="12">
        <f t="shared" si="413"/>
        <v>3</v>
      </c>
      <c r="EO1097">
        <f t="shared" si="414"/>
        <v>2.8735632183908111E-2</v>
      </c>
      <c r="EP1097">
        <f t="shared" si="415"/>
        <v>2011</v>
      </c>
      <c r="EQ1097">
        <f t="shared" si="416"/>
        <v>7</v>
      </c>
    </row>
    <row r="1098" spans="142:147" x14ac:dyDescent="0.25">
      <c r="EL1098" s="12">
        <f t="shared" si="411"/>
        <v>7</v>
      </c>
      <c r="EM1098" s="12">
        <f t="shared" si="412"/>
        <v>1</v>
      </c>
      <c r="EN1098" s="12">
        <f t="shared" si="413"/>
        <v>2</v>
      </c>
      <c r="EO1098">
        <f t="shared" si="414"/>
        <v>9.4527363184079491E-2</v>
      </c>
      <c r="EP1098">
        <f t="shared" si="415"/>
        <v>2011</v>
      </c>
      <c r="EQ1098">
        <f t="shared" si="416"/>
        <v>6</v>
      </c>
    </row>
    <row r="1099" spans="142:147" x14ac:dyDescent="0.25">
      <c r="EL1099" s="12">
        <f t="shared" si="411"/>
        <v>10</v>
      </c>
      <c r="EM1099" s="12">
        <f t="shared" si="412"/>
        <v>1</v>
      </c>
      <c r="EN1099" s="12">
        <f t="shared" si="413"/>
        <v>3</v>
      </c>
      <c r="EO1099">
        <f t="shared" si="414"/>
        <v>3.7037037037037007E-2</v>
      </c>
      <c r="EP1099">
        <f t="shared" si="415"/>
        <v>2011</v>
      </c>
      <c r="EQ1099">
        <f t="shared" si="416"/>
        <v>9</v>
      </c>
    </row>
    <row r="1100" spans="142:147" x14ac:dyDescent="0.25">
      <c r="EL1100" s="12">
        <f t="shared" si="411"/>
        <v>9</v>
      </c>
      <c r="EM1100" s="12">
        <f t="shared" si="412"/>
        <v>1</v>
      </c>
      <c r="EN1100" s="12">
        <f t="shared" si="413"/>
        <v>3</v>
      </c>
      <c r="EO1100">
        <f t="shared" si="414"/>
        <v>5.1282051282051204E-2</v>
      </c>
      <c r="EP1100">
        <f t="shared" si="415"/>
        <v>2011</v>
      </c>
      <c r="EQ1100">
        <f t="shared" si="416"/>
        <v>8</v>
      </c>
    </row>
    <row r="1101" spans="142:147" x14ac:dyDescent="0.25">
      <c r="EL1101" s="12">
        <f t="shared" si="411"/>
        <v>9</v>
      </c>
      <c r="EM1101" s="12">
        <f t="shared" si="412"/>
        <v>1</v>
      </c>
      <c r="EN1101" s="12">
        <f t="shared" si="413"/>
        <v>3</v>
      </c>
      <c r="EO1101">
        <f t="shared" si="414"/>
        <v>8.1249999999999989E-2</v>
      </c>
      <c r="EP1101">
        <f t="shared" si="415"/>
        <v>2011</v>
      </c>
      <c r="EQ1101">
        <f t="shared" si="416"/>
        <v>8</v>
      </c>
    </row>
    <row r="1102" spans="142:147" x14ac:dyDescent="0.25">
      <c r="EL1102" s="12">
        <f t="shared" si="411"/>
        <v>10</v>
      </c>
      <c r="EM1102" s="12">
        <f t="shared" si="412"/>
        <v>1</v>
      </c>
      <c r="EN1102" s="12">
        <f t="shared" si="413"/>
        <v>1</v>
      </c>
      <c r="EO1102">
        <f t="shared" si="414"/>
        <v>3.8277511961722563E-2</v>
      </c>
      <c r="EP1102">
        <f t="shared" si="415"/>
        <v>2011</v>
      </c>
      <c r="EQ1102">
        <f t="shared" si="416"/>
        <v>9</v>
      </c>
    </row>
    <row r="1103" spans="142:147" x14ac:dyDescent="0.25">
      <c r="EL1103" s="12">
        <f t="shared" si="411"/>
        <v>8</v>
      </c>
      <c r="EM1103" s="12">
        <f t="shared" si="412"/>
        <v>1</v>
      </c>
      <c r="EN1103" s="12">
        <f t="shared" si="413"/>
        <v>1</v>
      </c>
      <c r="EO1103">
        <f t="shared" si="414"/>
        <v>9.039548022598877E-2</v>
      </c>
      <c r="EP1103">
        <f t="shared" si="415"/>
        <v>2011</v>
      </c>
      <c r="EQ1103">
        <f t="shared" si="416"/>
        <v>7</v>
      </c>
    </row>
    <row r="1104" spans="142:147" x14ac:dyDescent="0.25">
      <c r="EL1104" s="12">
        <f t="shared" si="411"/>
        <v>5</v>
      </c>
      <c r="EM1104" s="12">
        <f t="shared" si="412"/>
        <v>2</v>
      </c>
      <c r="EN1104" s="12">
        <f t="shared" si="413"/>
        <v>2</v>
      </c>
      <c r="EO1104">
        <f t="shared" si="414"/>
        <v>0</v>
      </c>
      <c r="EP1104">
        <f t="shared" si="415"/>
        <v>2011</v>
      </c>
      <c r="EQ1104">
        <f t="shared" si="416"/>
        <v>0</v>
      </c>
    </row>
    <row r="1105" spans="142:147" x14ac:dyDescent="0.25">
      <c r="EL1105" s="12">
        <f t="shared" si="411"/>
        <v>6</v>
      </c>
      <c r="EM1105" s="12">
        <f t="shared" si="412"/>
        <v>2</v>
      </c>
      <c r="EN1105" s="12">
        <f t="shared" si="413"/>
        <v>2</v>
      </c>
      <c r="EO1105">
        <f t="shared" si="414"/>
        <v>0</v>
      </c>
      <c r="EP1105">
        <f t="shared" si="415"/>
        <v>2011</v>
      </c>
      <c r="EQ1105">
        <f t="shared" si="416"/>
        <v>0</v>
      </c>
    </row>
    <row r="1106" spans="142:147" x14ac:dyDescent="0.25">
      <c r="EL1106" s="12">
        <f t="shared" si="411"/>
        <v>6</v>
      </c>
      <c r="EM1106" s="12">
        <f t="shared" si="412"/>
        <v>2</v>
      </c>
      <c r="EN1106" s="12">
        <f t="shared" si="413"/>
        <v>2</v>
      </c>
      <c r="EO1106">
        <f t="shared" si="414"/>
        <v>0.28888888888888864</v>
      </c>
      <c r="EP1106">
        <f t="shared" si="415"/>
        <v>2011</v>
      </c>
      <c r="EQ1106">
        <f t="shared" si="416"/>
        <v>5</v>
      </c>
    </row>
    <row r="1107" spans="142:147" x14ac:dyDescent="0.25">
      <c r="EL1107" s="12">
        <f t="shared" si="411"/>
        <v>6</v>
      </c>
      <c r="EM1107" s="12">
        <f t="shared" si="412"/>
        <v>2</v>
      </c>
      <c r="EN1107" s="12">
        <f t="shared" si="413"/>
        <v>1</v>
      </c>
      <c r="EO1107">
        <f t="shared" si="414"/>
        <v>0</v>
      </c>
      <c r="EP1107">
        <f t="shared" si="415"/>
        <v>2011</v>
      </c>
      <c r="EQ1107">
        <f t="shared" si="416"/>
        <v>0</v>
      </c>
    </row>
    <row r="1108" spans="142:147" x14ac:dyDescent="0.25">
      <c r="EL1108" s="12">
        <f t="shared" si="411"/>
        <v>8</v>
      </c>
      <c r="EM1108" s="12">
        <f t="shared" si="412"/>
        <v>2</v>
      </c>
      <c r="EN1108" s="12">
        <f t="shared" si="413"/>
        <v>2</v>
      </c>
      <c r="EO1108">
        <f t="shared" si="414"/>
        <v>0.22388059701492527</v>
      </c>
      <c r="EP1108">
        <f t="shared" si="415"/>
        <v>2011</v>
      </c>
      <c r="EQ1108">
        <f t="shared" si="416"/>
        <v>7</v>
      </c>
    </row>
    <row r="1109" spans="142:147" x14ac:dyDescent="0.25">
      <c r="EL1109" s="12">
        <f t="shared" si="411"/>
        <v>6</v>
      </c>
      <c r="EM1109" s="12">
        <f t="shared" si="412"/>
        <v>2</v>
      </c>
      <c r="EN1109" s="12">
        <f t="shared" si="413"/>
        <v>2</v>
      </c>
      <c r="EO1109">
        <f t="shared" si="414"/>
        <v>0</v>
      </c>
      <c r="EP1109">
        <f t="shared" si="415"/>
        <v>2011</v>
      </c>
      <c r="EQ1109">
        <f t="shared" si="416"/>
        <v>0</v>
      </c>
    </row>
    <row r="1110" spans="142:147" x14ac:dyDescent="0.25">
      <c r="EL1110" s="12">
        <f t="shared" si="411"/>
        <v>5</v>
      </c>
      <c r="EM1110" s="12">
        <f t="shared" si="412"/>
        <v>2</v>
      </c>
      <c r="EN1110" s="12">
        <f t="shared" si="413"/>
        <v>2</v>
      </c>
      <c r="EO1110">
        <f t="shared" si="414"/>
        <v>0</v>
      </c>
      <c r="EP1110">
        <f t="shared" si="415"/>
        <v>2011</v>
      </c>
      <c r="EQ1110">
        <f t="shared" si="416"/>
        <v>0</v>
      </c>
    </row>
    <row r="1111" spans="142:147" x14ac:dyDescent="0.25">
      <c r="EL1111" s="12">
        <f t="shared" si="411"/>
        <v>7</v>
      </c>
      <c r="EM1111" s="12">
        <f t="shared" si="412"/>
        <v>2</v>
      </c>
      <c r="EN1111" s="12">
        <f t="shared" si="413"/>
        <v>2</v>
      </c>
      <c r="EO1111">
        <f t="shared" si="414"/>
        <v>0.19230769230769254</v>
      </c>
      <c r="EP1111">
        <f t="shared" si="415"/>
        <v>2011</v>
      </c>
      <c r="EQ1111">
        <f t="shared" si="416"/>
        <v>6</v>
      </c>
    </row>
    <row r="1112" spans="142:147" x14ac:dyDescent="0.25">
      <c r="EL1112" s="12">
        <f t="shared" si="411"/>
        <v>9</v>
      </c>
      <c r="EM1112" s="12">
        <f t="shared" si="412"/>
        <v>2</v>
      </c>
      <c r="EN1112" s="12">
        <f t="shared" si="413"/>
        <v>2</v>
      </c>
      <c r="EO1112">
        <f t="shared" si="414"/>
        <v>8.2758620689655144E-2</v>
      </c>
      <c r="EP1112">
        <f t="shared" si="415"/>
        <v>2011</v>
      </c>
      <c r="EQ1112">
        <f t="shared" si="416"/>
        <v>8</v>
      </c>
    </row>
    <row r="1113" spans="142:147" x14ac:dyDescent="0.25">
      <c r="EL1113" s="12">
        <f t="shared" si="411"/>
        <v>7</v>
      </c>
      <c r="EM1113" s="12">
        <f t="shared" si="412"/>
        <v>2</v>
      </c>
      <c r="EN1113" s="12">
        <f t="shared" si="413"/>
        <v>2</v>
      </c>
      <c r="EO1113">
        <f t="shared" si="414"/>
        <v>6.2500000000000069E-2</v>
      </c>
      <c r="EP1113">
        <f t="shared" si="415"/>
        <v>2011</v>
      </c>
      <c r="EQ1113">
        <f t="shared" si="416"/>
        <v>6</v>
      </c>
    </row>
    <row r="1114" spans="142:147" x14ac:dyDescent="0.25">
      <c r="EL1114" s="12">
        <f t="shared" si="411"/>
        <v>7</v>
      </c>
      <c r="EM1114" s="12">
        <f t="shared" si="412"/>
        <v>2</v>
      </c>
      <c r="EN1114" s="12">
        <f t="shared" si="413"/>
        <v>3</v>
      </c>
      <c r="EO1114">
        <f t="shared" si="414"/>
        <v>0.26612903225806434</v>
      </c>
      <c r="EP1114">
        <f t="shared" si="415"/>
        <v>2011</v>
      </c>
      <c r="EQ1114">
        <f t="shared" si="416"/>
        <v>6</v>
      </c>
    </row>
    <row r="1115" spans="142:147" x14ac:dyDescent="0.25">
      <c r="EL1115" s="12">
        <f t="shared" si="411"/>
        <v>6</v>
      </c>
      <c r="EM1115" s="12">
        <f t="shared" si="412"/>
        <v>2</v>
      </c>
      <c r="EN1115" s="12">
        <f t="shared" si="413"/>
        <v>2</v>
      </c>
      <c r="EO1115">
        <f t="shared" si="414"/>
        <v>0.1328125</v>
      </c>
      <c r="EP1115">
        <f t="shared" si="415"/>
        <v>2011</v>
      </c>
      <c r="EQ1115">
        <f t="shared" si="416"/>
        <v>5</v>
      </c>
    </row>
    <row r="1116" spans="142:147" x14ac:dyDescent="0.25">
      <c r="EL1116" s="12">
        <f t="shared" si="411"/>
        <v>6</v>
      </c>
      <c r="EM1116" s="12">
        <f t="shared" si="412"/>
        <v>2</v>
      </c>
      <c r="EN1116" s="12">
        <f t="shared" si="413"/>
        <v>2</v>
      </c>
      <c r="EO1116">
        <f t="shared" ref="EO1116:EO1147" si="417">DU66</f>
        <v>0.13761467889908249</v>
      </c>
      <c r="EP1116">
        <f t="shared" ref="EP1116:EP1147" si="418">DV66</f>
        <v>2011</v>
      </c>
      <c r="EQ1116">
        <f t="shared" ref="EQ1116:EQ1147" si="419">DW66</f>
        <v>5</v>
      </c>
    </row>
    <row r="1117" spans="142:147" x14ac:dyDescent="0.25">
      <c r="EL1117" s="12">
        <f t="shared" ref="EL1117:EL1155" si="420">EF67</f>
        <v>7</v>
      </c>
      <c r="EM1117" s="12">
        <f t="shared" ref="EM1117:EM1155" si="421">EG67</f>
        <v>2</v>
      </c>
      <c r="EN1117" s="12">
        <f t="shared" ref="EN1117:EN1155" si="422">EH67</f>
        <v>2</v>
      </c>
      <c r="EO1117">
        <f t="shared" si="417"/>
        <v>8.6330935251798413E-2</v>
      </c>
      <c r="EP1117">
        <f t="shared" si="418"/>
        <v>2011</v>
      </c>
      <c r="EQ1117">
        <f t="shared" si="419"/>
        <v>6</v>
      </c>
    </row>
    <row r="1118" spans="142:147" x14ac:dyDescent="0.25">
      <c r="EL1118" s="12">
        <f t="shared" si="420"/>
        <v>7</v>
      </c>
      <c r="EM1118" s="12">
        <f t="shared" si="421"/>
        <v>2</v>
      </c>
      <c r="EN1118" s="12">
        <f t="shared" si="422"/>
        <v>3</v>
      </c>
      <c r="EO1118">
        <f t="shared" si="417"/>
        <v>7.971014492753617E-2</v>
      </c>
      <c r="EP1118">
        <f t="shared" si="418"/>
        <v>2011</v>
      </c>
      <c r="EQ1118">
        <f t="shared" si="419"/>
        <v>6</v>
      </c>
    </row>
    <row r="1119" spans="142:147" x14ac:dyDescent="0.25">
      <c r="EL1119" s="12">
        <f t="shared" si="420"/>
        <v>7</v>
      </c>
      <c r="EM1119" s="12">
        <f t="shared" si="421"/>
        <v>2</v>
      </c>
      <c r="EN1119" s="12">
        <f t="shared" si="422"/>
        <v>2</v>
      </c>
      <c r="EO1119">
        <f t="shared" si="417"/>
        <v>0.11450381679389315</v>
      </c>
      <c r="EP1119">
        <f t="shared" si="418"/>
        <v>2011</v>
      </c>
      <c r="EQ1119">
        <f t="shared" si="419"/>
        <v>6</v>
      </c>
    </row>
    <row r="1120" spans="142:147" x14ac:dyDescent="0.25">
      <c r="EL1120" s="12">
        <f t="shared" si="420"/>
        <v>7</v>
      </c>
      <c r="EM1120" s="12">
        <f t="shared" si="421"/>
        <v>2</v>
      </c>
      <c r="EN1120" s="12">
        <f t="shared" si="422"/>
        <v>2</v>
      </c>
      <c r="EO1120">
        <f t="shared" si="417"/>
        <v>5.5555555555555636E-2</v>
      </c>
      <c r="EP1120">
        <f t="shared" si="418"/>
        <v>2011</v>
      </c>
      <c r="EQ1120">
        <f t="shared" si="419"/>
        <v>6</v>
      </c>
    </row>
    <row r="1121" spans="142:147" x14ac:dyDescent="0.25">
      <c r="EL1121" s="12">
        <f t="shared" si="420"/>
        <v>7</v>
      </c>
      <c r="EM1121" s="12">
        <f t="shared" si="421"/>
        <v>2</v>
      </c>
      <c r="EN1121" s="12">
        <f t="shared" si="422"/>
        <v>2</v>
      </c>
      <c r="EO1121">
        <f t="shared" si="417"/>
        <v>0.10958904109589036</v>
      </c>
      <c r="EP1121">
        <f t="shared" si="418"/>
        <v>2011</v>
      </c>
      <c r="EQ1121">
        <f t="shared" si="419"/>
        <v>6</v>
      </c>
    </row>
    <row r="1122" spans="142:147" x14ac:dyDescent="0.25">
      <c r="EL1122" s="12">
        <f t="shared" si="420"/>
        <v>8</v>
      </c>
      <c r="EM1122" s="12">
        <f t="shared" si="421"/>
        <v>2</v>
      </c>
      <c r="EN1122" s="12">
        <f t="shared" si="422"/>
        <v>3</v>
      </c>
      <c r="EO1122">
        <f t="shared" si="417"/>
        <v>6.4748201438848962E-2</v>
      </c>
      <c r="EP1122">
        <f t="shared" si="418"/>
        <v>2011</v>
      </c>
      <c r="EQ1122">
        <f t="shared" si="419"/>
        <v>7</v>
      </c>
    </row>
    <row r="1123" spans="142:147" x14ac:dyDescent="0.25">
      <c r="EL1123" s="12">
        <f t="shared" si="420"/>
        <v>6</v>
      </c>
      <c r="EM1123" s="12">
        <f t="shared" si="421"/>
        <v>2</v>
      </c>
      <c r="EN1123" s="12">
        <f t="shared" si="422"/>
        <v>2</v>
      </c>
      <c r="EO1123">
        <f t="shared" si="417"/>
        <v>0.15315315315315323</v>
      </c>
      <c r="EP1123">
        <f t="shared" si="418"/>
        <v>2011</v>
      </c>
      <c r="EQ1123">
        <f t="shared" si="419"/>
        <v>5</v>
      </c>
    </row>
    <row r="1124" spans="142:147" x14ac:dyDescent="0.25">
      <c r="EL1124" s="12">
        <f t="shared" si="420"/>
        <v>7</v>
      </c>
      <c r="EM1124" s="12">
        <f t="shared" si="421"/>
        <v>2</v>
      </c>
      <c r="EN1124" s="12">
        <f t="shared" si="422"/>
        <v>2</v>
      </c>
      <c r="EO1124">
        <f t="shared" si="417"/>
        <v>0.14074074074074081</v>
      </c>
      <c r="EP1124">
        <f t="shared" si="418"/>
        <v>2011</v>
      </c>
      <c r="EQ1124">
        <f t="shared" si="419"/>
        <v>6</v>
      </c>
    </row>
    <row r="1125" spans="142:147" x14ac:dyDescent="0.25">
      <c r="EL1125" s="12">
        <f t="shared" si="420"/>
        <v>6</v>
      </c>
      <c r="EM1125" s="12">
        <f t="shared" si="421"/>
        <v>2</v>
      </c>
      <c r="EN1125" s="12">
        <f t="shared" si="422"/>
        <v>2</v>
      </c>
      <c r="EO1125">
        <f t="shared" si="417"/>
        <v>0.30973451327433638</v>
      </c>
      <c r="EP1125">
        <f t="shared" si="418"/>
        <v>2011</v>
      </c>
      <c r="EQ1125">
        <f t="shared" si="419"/>
        <v>5</v>
      </c>
    </row>
    <row r="1126" spans="142:147" x14ac:dyDescent="0.25">
      <c r="EL1126" s="12">
        <f t="shared" si="420"/>
        <v>6</v>
      </c>
      <c r="EM1126" s="12">
        <f t="shared" si="421"/>
        <v>2</v>
      </c>
      <c r="EN1126" s="12">
        <f t="shared" si="422"/>
        <v>2</v>
      </c>
      <c r="EO1126">
        <f t="shared" si="417"/>
        <v>0.38317757009345804</v>
      </c>
      <c r="EP1126">
        <f t="shared" si="418"/>
        <v>2011</v>
      </c>
      <c r="EQ1126">
        <f t="shared" si="419"/>
        <v>5</v>
      </c>
    </row>
    <row r="1127" spans="142:147" x14ac:dyDescent="0.25">
      <c r="EL1127" s="12">
        <f t="shared" si="420"/>
        <v>6</v>
      </c>
      <c r="EM1127" s="12">
        <f t="shared" si="421"/>
        <v>2</v>
      </c>
      <c r="EN1127" s="12">
        <f t="shared" si="422"/>
        <v>2</v>
      </c>
      <c r="EO1127">
        <f t="shared" si="417"/>
        <v>0.32258064516128998</v>
      </c>
      <c r="EP1127">
        <f t="shared" si="418"/>
        <v>2011</v>
      </c>
      <c r="EQ1127">
        <f t="shared" si="419"/>
        <v>5</v>
      </c>
    </row>
    <row r="1128" spans="142:147" x14ac:dyDescent="0.25">
      <c r="EL1128" s="12">
        <f t="shared" si="420"/>
        <v>8</v>
      </c>
      <c r="EM1128" s="12">
        <f t="shared" si="421"/>
        <v>2</v>
      </c>
      <c r="EN1128" s="12">
        <f t="shared" si="422"/>
        <v>2</v>
      </c>
      <c r="EO1128">
        <f t="shared" si="417"/>
        <v>9.9999999999999895E-2</v>
      </c>
      <c r="EP1128">
        <f t="shared" si="418"/>
        <v>2011</v>
      </c>
      <c r="EQ1128">
        <f t="shared" si="419"/>
        <v>7</v>
      </c>
    </row>
    <row r="1129" spans="142:147" x14ac:dyDescent="0.25">
      <c r="EL1129" s="12">
        <f t="shared" si="420"/>
        <v>7</v>
      </c>
      <c r="EM1129" s="12">
        <f t="shared" si="421"/>
        <v>2</v>
      </c>
      <c r="EN1129" s="12">
        <f t="shared" si="422"/>
        <v>2</v>
      </c>
      <c r="EO1129">
        <f t="shared" si="417"/>
        <v>8.7248322147650881E-2</v>
      </c>
      <c r="EP1129">
        <f t="shared" si="418"/>
        <v>2011</v>
      </c>
      <c r="EQ1129">
        <f t="shared" si="419"/>
        <v>6</v>
      </c>
    </row>
    <row r="1130" spans="142:147" x14ac:dyDescent="0.25">
      <c r="EL1130" s="12">
        <f t="shared" si="420"/>
        <v>6</v>
      </c>
      <c r="EM1130" s="12">
        <f t="shared" si="421"/>
        <v>2</v>
      </c>
      <c r="EN1130" s="12">
        <f t="shared" si="422"/>
        <v>2</v>
      </c>
      <c r="EO1130">
        <f t="shared" si="417"/>
        <v>0.1328125</v>
      </c>
      <c r="EP1130">
        <f t="shared" si="418"/>
        <v>2011</v>
      </c>
      <c r="EQ1130">
        <f t="shared" si="419"/>
        <v>5</v>
      </c>
    </row>
    <row r="1131" spans="142:147" x14ac:dyDescent="0.25">
      <c r="EL1131" s="12">
        <f t="shared" si="420"/>
        <v>7</v>
      </c>
      <c r="EM1131" s="12">
        <f t="shared" si="421"/>
        <v>2</v>
      </c>
      <c r="EN1131" s="12">
        <f t="shared" si="422"/>
        <v>2</v>
      </c>
      <c r="EO1131">
        <f t="shared" si="417"/>
        <v>0.11920529801324498</v>
      </c>
      <c r="EP1131">
        <f t="shared" si="418"/>
        <v>2011</v>
      </c>
      <c r="EQ1131">
        <f t="shared" si="419"/>
        <v>6</v>
      </c>
    </row>
    <row r="1132" spans="142:147" x14ac:dyDescent="0.25">
      <c r="EL1132" s="12">
        <f t="shared" si="420"/>
        <v>8</v>
      </c>
      <c r="EM1132" s="12">
        <f t="shared" si="421"/>
        <v>2</v>
      </c>
      <c r="EN1132" s="12">
        <f t="shared" si="422"/>
        <v>2</v>
      </c>
      <c r="EO1132">
        <f t="shared" si="417"/>
        <v>5.8441558441558454E-2</v>
      </c>
      <c r="EP1132">
        <f t="shared" si="418"/>
        <v>2011</v>
      </c>
      <c r="EQ1132">
        <f t="shared" si="419"/>
        <v>7</v>
      </c>
    </row>
    <row r="1133" spans="142:147" x14ac:dyDescent="0.25">
      <c r="EL1133" s="12">
        <f t="shared" si="420"/>
        <v>7</v>
      </c>
      <c r="EM1133" s="12">
        <f t="shared" si="421"/>
        <v>2</v>
      </c>
      <c r="EN1133" s="12">
        <f t="shared" si="422"/>
        <v>3</v>
      </c>
      <c r="EO1133">
        <f t="shared" si="417"/>
        <v>8.5714285714285882E-2</v>
      </c>
      <c r="EP1133">
        <f t="shared" si="418"/>
        <v>2011</v>
      </c>
      <c r="EQ1133">
        <f t="shared" si="419"/>
        <v>6</v>
      </c>
    </row>
    <row r="1134" spans="142:147" x14ac:dyDescent="0.25">
      <c r="EL1134" s="12">
        <f t="shared" si="420"/>
        <v>7</v>
      </c>
      <c r="EM1134" s="12">
        <f t="shared" si="421"/>
        <v>2</v>
      </c>
      <c r="EN1134" s="12">
        <f t="shared" si="422"/>
        <v>2</v>
      </c>
      <c r="EO1134">
        <f t="shared" si="417"/>
        <v>0.10322580645161268</v>
      </c>
      <c r="EP1134">
        <f t="shared" si="418"/>
        <v>2011</v>
      </c>
      <c r="EQ1134">
        <f t="shared" si="419"/>
        <v>6</v>
      </c>
    </row>
    <row r="1135" spans="142:147" x14ac:dyDescent="0.25">
      <c r="EL1135" s="12">
        <f t="shared" si="420"/>
        <v>7</v>
      </c>
      <c r="EM1135" s="12">
        <f t="shared" si="421"/>
        <v>2</v>
      </c>
      <c r="EN1135" s="12">
        <f t="shared" si="422"/>
        <v>1</v>
      </c>
      <c r="EO1135">
        <f t="shared" si="417"/>
        <v>0.13533834586466184</v>
      </c>
      <c r="EP1135">
        <f t="shared" si="418"/>
        <v>2011</v>
      </c>
      <c r="EQ1135">
        <f t="shared" si="419"/>
        <v>6</v>
      </c>
    </row>
    <row r="1136" spans="142:147" x14ac:dyDescent="0.25">
      <c r="EL1136" s="12">
        <f t="shared" si="420"/>
        <v>6</v>
      </c>
      <c r="EM1136" s="12">
        <f t="shared" si="421"/>
        <v>2</v>
      </c>
      <c r="EN1136" s="12">
        <f t="shared" si="422"/>
        <v>2</v>
      </c>
      <c r="EO1136">
        <f t="shared" si="417"/>
        <v>0</v>
      </c>
      <c r="EP1136">
        <f t="shared" si="418"/>
        <v>2011</v>
      </c>
      <c r="EQ1136">
        <f t="shared" si="419"/>
        <v>0</v>
      </c>
    </row>
    <row r="1137" spans="142:147" x14ac:dyDescent="0.25">
      <c r="EL1137" s="12">
        <f t="shared" si="420"/>
        <v>7</v>
      </c>
      <c r="EM1137" s="12">
        <f t="shared" si="421"/>
        <v>2</v>
      </c>
      <c r="EN1137" s="12">
        <f t="shared" si="422"/>
        <v>2</v>
      </c>
      <c r="EO1137">
        <f t="shared" si="417"/>
        <v>0.1398601398601399</v>
      </c>
      <c r="EP1137">
        <f t="shared" si="418"/>
        <v>2011</v>
      </c>
      <c r="EQ1137">
        <f t="shared" si="419"/>
        <v>6</v>
      </c>
    </row>
    <row r="1138" spans="142:147" x14ac:dyDescent="0.25">
      <c r="EL1138" s="12">
        <f t="shared" si="420"/>
        <v>6</v>
      </c>
      <c r="EM1138" s="12">
        <f t="shared" si="421"/>
        <v>2</v>
      </c>
      <c r="EN1138" s="12">
        <f t="shared" si="422"/>
        <v>2</v>
      </c>
      <c r="EO1138">
        <f t="shared" si="417"/>
        <v>0.12799999999999984</v>
      </c>
      <c r="EP1138">
        <f t="shared" si="418"/>
        <v>2011</v>
      </c>
      <c r="EQ1138">
        <f t="shared" si="419"/>
        <v>5</v>
      </c>
    </row>
    <row r="1139" spans="142:147" x14ac:dyDescent="0.25">
      <c r="EL1139" s="12">
        <f t="shared" si="420"/>
        <v>8</v>
      </c>
      <c r="EM1139" s="12">
        <f t="shared" si="421"/>
        <v>2</v>
      </c>
      <c r="EN1139" s="12">
        <f t="shared" si="422"/>
        <v>2</v>
      </c>
      <c r="EO1139">
        <f t="shared" si="417"/>
        <v>3.4090909090909206E-2</v>
      </c>
      <c r="EP1139">
        <f t="shared" si="418"/>
        <v>2011</v>
      </c>
      <c r="EQ1139">
        <f t="shared" si="419"/>
        <v>7</v>
      </c>
    </row>
    <row r="1140" spans="142:147" x14ac:dyDescent="0.25">
      <c r="EL1140" s="12">
        <f t="shared" si="420"/>
        <v>6</v>
      </c>
      <c r="EM1140" s="12">
        <f t="shared" si="421"/>
        <v>2</v>
      </c>
      <c r="EN1140" s="12">
        <f t="shared" si="422"/>
        <v>2</v>
      </c>
      <c r="EO1140">
        <f t="shared" si="417"/>
        <v>0.24000000000000005</v>
      </c>
      <c r="EP1140">
        <f t="shared" si="418"/>
        <v>2011</v>
      </c>
      <c r="EQ1140">
        <f t="shared" si="419"/>
        <v>5</v>
      </c>
    </row>
    <row r="1141" spans="142:147" x14ac:dyDescent="0.25">
      <c r="EL1141" s="12">
        <f t="shared" si="420"/>
        <v>6</v>
      </c>
      <c r="EM1141" s="12">
        <f t="shared" si="421"/>
        <v>2</v>
      </c>
      <c r="EN1141" s="12">
        <f t="shared" si="422"/>
        <v>3</v>
      </c>
      <c r="EO1141">
        <f t="shared" si="417"/>
        <v>0.14843749999999997</v>
      </c>
      <c r="EP1141">
        <f t="shared" si="418"/>
        <v>2011</v>
      </c>
      <c r="EQ1141">
        <f t="shared" si="419"/>
        <v>5</v>
      </c>
    </row>
    <row r="1142" spans="142:147" x14ac:dyDescent="0.25">
      <c r="EL1142" s="12">
        <f t="shared" si="420"/>
        <v>6</v>
      </c>
      <c r="EM1142" s="12">
        <f t="shared" si="421"/>
        <v>2</v>
      </c>
      <c r="EN1142" s="12">
        <f t="shared" si="422"/>
        <v>2</v>
      </c>
      <c r="EO1142">
        <f t="shared" si="417"/>
        <v>0.1374045801526721</v>
      </c>
      <c r="EP1142">
        <f t="shared" si="418"/>
        <v>2011</v>
      </c>
      <c r="EQ1142">
        <f t="shared" si="419"/>
        <v>5</v>
      </c>
    </row>
    <row r="1143" spans="142:147" x14ac:dyDescent="0.25">
      <c r="EL1143" s="12">
        <f t="shared" si="420"/>
        <v>7</v>
      </c>
      <c r="EM1143" s="12">
        <f t="shared" si="421"/>
        <v>2</v>
      </c>
      <c r="EN1143" s="12">
        <f t="shared" si="422"/>
        <v>2</v>
      </c>
      <c r="EO1143">
        <f t="shared" si="417"/>
        <v>9.8484848484848606E-2</v>
      </c>
      <c r="EP1143">
        <f t="shared" si="418"/>
        <v>2011</v>
      </c>
      <c r="EQ1143">
        <f t="shared" si="419"/>
        <v>6</v>
      </c>
    </row>
    <row r="1144" spans="142:147" x14ac:dyDescent="0.25">
      <c r="EL1144" s="12">
        <f t="shared" si="420"/>
        <v>6</v>
      </c>
      <c r="EM1144" s="12">
        <f t="shared" si="421"/>
        <v>2</v>
      </c>
      <c r="EN1144" s="12">
        <f t="shared" si="422"/>
        <v>2</v>
      </c>
      <c r="EO1144">
        <f t="shared" si="417"/>
        <v>0.23999999999999996</v>
      </c>
      <c r="EP1144">
        <f t="shared" si="418"/>
        <v>2011</v>
      </c>
      <c r="EQ1144">
        <f t="shared" si="419"/>
        <v>5</v>
      </c>
    </row>
    <row r="1145" spans="142:147" x14ac:dyDescent="0.25">
      <c r="EL1145" s="12">
        <f t="shared" si="420"/>
        <v>7</v>
      </c>
      <c r="EM1145" s="12">
        <f t="shared" si="421"/>
        <v>2</v>
      </c>
      <c r="EN1145" s="12">
        <f t="shared" si="422"/>
        <v>2</v>
      </c>
      <c r="EO1145">
        <f t="shared" si="417"/>
        <v>5.32544378698225E-2</v>
      </c>
      <c r="EP1145">
        <f t="shared" si="418"/>
        <v>2011</v>
      </c>
      <c r="EQ1145">
        <f t="shared" si="419"/>
        <v>6</v>
      </c>
    </row>
    <row r="1146" spans="142:147" x14ac:dyDescent="0.25">
      <c r="EL1146" s="12">
        <f t="shared" si="420"/>
        <v>7</v>
      </c>
      <c r="EM1146" s="12">
        <f t="shared" si="421"/>
        <v>2</v>
      </c>
      <c r="EN1146" s="12">
        <f t="shared" si="422"/>
        <v>2</v>
      </c>
      <c r="EO1146">
        <f t="shared" si="417"/>
        <v>0.12121212121212117</v>
      </c>
      <c r="EP1146">
        <f t="shared" si="418"/>
        <v>2011</v>
      </c>
      <c r="EQ1146">
        <f t="shared" si="419"/>
        <v>6</v>
      </c>
    </row>
    <row r="1147" spans="142:147" x14ac:dyDescent="0.25">
      <c r="EL1147" s="12">
        <f t="shared" si="420"/>
        <v>7</v>
      </c>
      <c r="EM1147" s="12">
        <f t="shared" si="421"/>
        <v>2</v>
      </c>
      <c r="EN1147" s="12">
        <f t="shared" si="422"/>
        <v>2</v>
      </c>
      <c r="EO1147">
        <f t="shared" si="417"/>
        <v>0.14093959731543607</v>
      </c>
      <c r="EP1147">
        <f t="shared" si="418"/>
        <v>2011</v>
      </c>
      <c r="EQ1147">
        <f t="shared" si="419"/>
        <v>6</v>
      </c>
    </row>
    <row r="1148" spans="142:147" x14ac:dyDescent="0.25">
      <c r="EL1148" s="12">
        <f t="shared" si="420"/>
        <v>7</v>
      </c>
      <c r="EM1148" s="12">
        <f t="shared" si="421"/>
        <v>2</v>
      </c>
      <c r="EN1148" s="12">
        <f t="shared" si="422"/>
        <v>2</v>
      </c>
      <c r="EO1148">
        <f t="shared" ref="EO1148:EO1155" si="423">DU98</f>
        <v>5.2980132450331237E-2</v>
      </c>
      <c r="EP1148">
        <f t="shared" ref="EP1148:EP1155" si="424">DV98</f>
        <v>2011</v>
      </c>
      <c r="EQ1148">
        <f t="shared" ref="EQ1148:EQ1155" si="425">DW98</f>
        <v>6</v>
      </c>
    </row>
    <row r="1149" spans="142:147" x14ac:dyDescent="0.25">
      <c r="EL1149" s="12">
        <f t="shared" si="420"/>
        <v>7</v>
      </c>
      <c r="EM1149" s="12">
        <f t="shared" si="421"/>
        <v>2</v>
      </c>
      <c r="EN1149" s="12">
        <f t="shared" si="422"/>
        <v>2</v>
      </c>
      <c r="EO1149">
        <f t="shared" si="423"/>
        <v>9.1503267973856245E-2</v>
      </c>
      <c r="EP1149">
        <f t="shared" si="424"/>
        <v>2011</v>
      </c>
      <c r="EQ1149">
        <f t="shared" si="425"/>
        <v>6</v>
      </c>
    </row>
    <row r="1150" spans="142:147" x14ac:dyDescent="0.25">
      <c r="EL1150" s="12">
        <f t="shared" si="420"/>
        <v>7</v>
      </c>
      <c r="EM1150" s="12">
        <f t="shared" si="421"/>
        <v>2</v>
      </c>
      <c r="EN1150" s="12">
        <f t="shared" si="422"/>
        <v>3</v>
      </c>
      <c r="EO1150">
        <f t="shared" si="423"/>
        <v>0.11971830985915523</v>
      </c>
      <c r="EP1150">
        <f t="shared" si="424"/>
        <v>2011</v>
      </c>
      <c r="EQ1150">
        <f t="shared" si="425"/>
        <v>6</v>
      </c>
    </row>
    <row r="1151" spans="142:147" x14ac:dyDescent="0.25">
      <c r="EL1151" s="12">
        <f t="shared" si="420"/>
        <v>6</v>
      </c>
      <c r="EM1151" s="12">
        <f t="shared" si="421"/>
        <v>2</v>
      </c>
      <c r="EN1151" s="12">
        <f t="shared" si="422"/>
        <v>3</v>
      </c>
      <c r="EO1151">
        <f t="shared" si="423"/>
        <v>0</v>
      </c>
      <c r="EP1151">
        <f t="shared" si="424"/>
        <v>2011</v>
      </c>
      <c r="EQ1151">
        <f t="shared" si="425"/>
        <v>0</v>
      </c>
    </row>
    <row r="1152" spans="142:147" x14ac:dyDescent="0.25">
      <c r="EL1152" s="12">
        <f t="shared" si="420"/>
        <v>8</v>
      </c>
      <c r="EM1152" s="12">
        <f t="shared" si="421"/>
        <v>2</v>
      </c>
      <c r="EN1152" s="12">
        <f t="shared" si="422"/>
        <v>2</v>
      </c>
      <c r="EO1152">
        <f t="shared" si="423"/>
        <v>5.6250000000000029E-2</v>
      </c>
      <c r="EP1152">
        <f t="shared" si="424"/>
        <v>2011</v>
      </c>
      <c r="EQ1152">
        <f t="shared" si="425"/>
        <v>7</v>
      </c>
    </row>
    <row r="1153" spans="142:147" x14ac:dyDescent="0.25">
      <c r="EL1153" s="12">
        <f t="shared" si="420"/>
        <v>7</v>
      </c>
      <c r="EM1153" s="12">
        <f t="shared" si="421"/>
        <v>2</v>
      </c>
      <c r="EN1153" s="12">
        <f t="shared" si="422"/>
        <v>2</v>
      </c>
      <c r="EO1153">
        <f t="shared" si="423"/>
        <v>8.2802547770700646E-2</v>
      </c>
      <c r="EP1153">
        <f t="shared" si="424"/>
        <v>2011</v>
      </c>
      <c r="EQ1153">
        <f t="shared" si="425"/>
        <v>6</v>
      </c>
    </row>
    <row r="1154" spans="142:147" x14ac:dyDescent="0.25">
      <c r="EL1154" s="12">
        <f t="shared" si="420"/>
        <v>8</v>
      </c>
      <c r="EM1154" s="12">
        <f t="shared" si="421"/>
        <v>2</v>
      </c>
      <c r="EN1154" s="12">
        <f t="shared" si="422"/>
        <v>3</v>
      </c>
      <c r="EO1154">
        <f t="shared" si="423"/>
        <v>5.6818181818181837E-2</v>
      </c>
      <c r="EP1154">
        <f t="shared" si="424"/>
        <v>2011</v>
      </c>
      <c r="EQ1154">
        <f t="shared" si="425"/>
        <v>7</v>
      </c>
    </row>
    <row r="1155" spans="142:147" x14ac:dyDescent="0.25">
      <c r="EL1155" s="12">
        <f t="shared" si="420"/>
        <v>8</v>
      </c>
      <c r="EM1155" s="12">
        <f t="shared" si="421"/>
        <v>2</v>
      </c>
      <c r="EN1155" s="12">
        <f t="shared" si="422"/>
        <v>2</v>
      </c>
      <c r="EO1155">
        <f t="shared" si="423"/>
        <v>6.4327485380116844E-2</v>
      </c>
      <c r="EP1155">
        <f t="shared" si="424"/>
        <v>2011</v>
      </c>
      <c r="EQ1155">
        <f t="shared" si="425"/>
        <v>7</v>
      </c>
    </row>
    <row r="1156" spans="142:147" x14ac:dyDescent="0.25">
      <c r="EL1156" s="12"/>
      <c r="EM1156" s="12"/>
      <c r="EN1156" s="12"/>
    </row>
    <row r="1157" spans="142:147" x14ac:dyDescent="0.25">
      <c r="EL1157" s="12">
        <f>EF2</f>
        <v>2</v>
      </c>
      <c r="EM1157" s="12">
        <f t="shared" ref="EM1157:EN1157" si="426">EG2</f>
        <v>1</v>
      </c>
      <c r="EN1157" s="12">
        <f t="shared" si="426"/>
        <v>2</v>
      </c>
      <c r="EO1157">
        <f>DX2</f>
        <v>0</v>
      </c>
      <c r="EP1157">
        <f>DY2</f>
        <v>2012</v>
      </c>
      <c r="EQ1157">
        <f>DZ2</f>
        <v>0</v>
      </c>
    </row>
    <row r="1158" spans="142:147" x14ac:dyDescent="0.25">
      <c r="EL1158" s="12">
        <f t="shared" ref="EL1158:EL1220" si="427">EF3</f>
        <v>2</v>
      </c>
      <c r="EM1158" s="12">
        <f t="shared" ref="EM1158:EM1221" si="428">EG3</f>
        <v>1</v>
      </c>
      <c r="EN1158" s="12">
        <f t="shared" ref="EN1158:EN1221" si="429">EH3</f>
        <v>2</v>
      </c>
      <c r="EO1158">
        <f t="shared" ref="EO1158:EO1220" si="430">DX3</f>
        <v>0</v>
      </c>
      <c r="EP1158">
        <f t="shared" ref="EP1158:EP1189" si="431">DY3</f>
        <v>2012</v>
      </c>
      <c r="EQ1158">
        <f t="shared" ref="EQ1158:EQ1189" si="432">DZ3</f>
        <v>0</v>
      </c>
    </row>
    <row r="1159" spans="142:147" x14ac:dyDescent="0.25">
      <c r="EL1159" s="12">
        <f t="shared" si="427"/>
        <v>3</v>
      </c>
      <c r="EM1159" s="12">
        <f t="shared" si="428"/>
        <v>1</v>
      </c>
      <c r="EN1159" s="12">
        <f t="shared" si="429"/>
        <v>2</v>
      </c>
      <c r="EO1159">
        <f t="shared" si="430"/>
        <v>0</v>
      </c>
      <c r="EP1159">
        <f t="shared" si="431"/>
        <v>2012</v>
      </c>
      <c r="EQ1159">
        <f t="shared" si="432"/>
        <v>0</v>
      </c>
    </row>
    <row r="1160" spans="142:147" x14ac:dyDescent="0.25">
      <c r="EL1160" s="12">
        <f t="shared" si="427"/>
        <v>3</v>
      </c>
      <c r="EM1160" s="12">
        <f t="shared" si="428"/>
        <v>1</v>
      </c>
      <c r="EN1160" s="12">
        <f t="shared" si="429"/>
        <v>2</v>
      </c>
      <c r="EO1160">
        <f t="shared" si="430"/>
        <v>0</v>
      </c>
      <c r="EP1160">
        <f t="shared" si="431"/>
        <v>2012</v>
      </c>
      <c r="EQ1160">
        <f t="shared" si="432"/>
        <v>0</v>
      </c>
    </row>
    <row r="1161" spans="142:147" x14ac:dyDescent="0.25">
      <c r="EL1161" s="12">
        <f t="shared" si="427"/>
        <v>3</v>
      </c>
      <c r="EM1161" s="12">
        <f t="shared" si="428"/>
        <v>1</v>
      </c>
      <c r="EN1161" s="12">
        <f t="shared" si="429"/>
        <v>1</v>
      </c>
      <c r="EO1161">
        <f t="shared" si="430"/>
        <v>0</v>
      </c>
      <c r="EP1161">
        <f t="shared" si="431"/>
        <v>2012</v>
      </c>
      <c r="EQ1161">
        <f t="shared" si="432"/>
        <v>0</v>
      </c>
    </row>
    <row r="1162" spans="142:147" x14ac:dyDescent="0.25">
      <c r="EL1162" s="12">
        <f t="shared" si="427"/>
        <v>3</v>
      </c>
      <c r="EM1162" s="12">
        <f t="shared" si="428"/>
        <v>1</v>
      </c>
      <c r="EN1162" s="12">
        <f t="shared" si="429"/>
        <v>2</v>
      </c>
      <c r="EO1162">
        <f t="shared" si="430"/>
        <v>0</v>
      </c>
      <c r="EP1162">
        <f t="shared" si="431"/>
        <v>2012</v>
      </c>
      <c r="EQ1162">
        <f t="shared" si="432"/>
        <v>0</v>
      </c>
    </row>
    <row r="1163" spans="142:147" x14ac:dyDescent="0.25">
      <c r="EL1163" s="12">
        <f t="shared" si="427"/>
        <v>3</v>
      </c>
      <c r="EM1163" s="12">
        <f t="shared" si="428"/>
        <v>1</v>
      </c>
      <c r="EN1163" s="12">
        <f t="shared" si="429"/>
        <v>1</v>
      </c>
      <c r="EO1163">
        <f t="shared" si="430"/>
        <v>0</v>
      </c>
      <c r="EP1163">
        <f t="shared" si="431"/>
        <v>2012</v>
      </c>
      <c r="EQ1163">
        <f t="shared" si="432"/>
        <v>0</v>
      </c>
    </row>
    <row r="1164" spans="142:147" x14ac:dyDescent="0.25">
      <c r="EL1164" s="12">
        <f t="shared" si="427"/>
        <v>3</v>
      </c>
      <c r="EM1164" s="12">
        <f t="shared" si="428"/>
        <v>1</v>
      </c>
      <c r="EN1164" s="12">
        <f t="shared" si="429"/>
        <v>2</v>
      </c>
      <c r="EO1164">
        <f t="shared" si="430"/>
        <v>0</v>
      </c>
      <c r="EP1164">
        <f t="shared" si="431"/>
        <v>2012</v>
      </c>
      <c r="EQ1164">
        <f t="shared" si="432"/>
        <v>0</v>
      </c>
    </row>
    <row r="1165" spans="142:147" x14ac:dyDescent="0.25">
      <c r="EL1165" s="12">
        <f t="shared" si="427"/>
        <v>4</v>
      </c>
      <c r="EM1165" s="12">
        <f t="shared" si="428"/>
        <v>1</v>
      </c>
      <c r="EN1165" s="12">
        <f t="shared" si="429"/>
        <v>2</v>
      </c>
      <c r="EO1165">
        <f t="shared" si="430"/>
        <v>0</v>
      </c>
      <c r="EP1165">
        <f t="shared" si="431"/>
        <v>2012</v>
      </c>
      <c r="EQ1165">
        <f t="shared" si="432"/>
        <v>0</v>
      </c>
    </row>
    <row r="1166" spans="142:147" x14ac:dyDescent="0.25">
      <c r="EL1166" s="12">
        <f t="shared" si="427"/>
        <v>4</v>
      </c>
      <c r="EM1166" s="12">
        <f t="shared" si="428"/>
        <v>1</v>
      </c>
      <c r="EN1166" s="12">
        <f t="shared" si="429"/>
        <v>2</v>
      </c>
      <c r="EO1166">
        <f t="shared" si="430"/>
        <v>0</v>
      </c>
      <c r="EP1166">
        <f t="shared" si="431"/>
        <v>2012</v>
      </c>
      <c r="EQ1166">
        <f t="shared" si="432"/>
        <v>0</v>
      </c>
    </row>
    <row r="1167" spans="142:147" x14ac:dyDescent="0.25">
      <c r="EL1167" s="12">
        <f t="shared" si="427"/>
        <v>4</v>
      </c>
      <c r="EM1167" s="12">
        <f t="shared" si="428"/>
        <v>1</v>
      </c>
      <c r="EN1167" s="12">
        <f t="shared" si="429"/>
        <v>3</v>
      </c>
      <c r="EO1167">
        <f t="shared" si="430"/>
        <v>0</v>
      </c>
      <c r="EP1167">
        <f t="shared" si="431"/>
        <v>2012</v>
      </c>
      <c r="EQ1167">
        <f t="shared" si="432"/>
        <v>0</v>
      </c>
    </row>
    <row r="1168" spans="142:147" x14ac:dyDescent="0.25">
      <c r="EL1168" s="12">
        <f t="shared" si="427"/>
        <v>4</v>
      </c>
      <c r="EM1168" s="12">
        <f t="shared" si="428"/>
        <v>1</v>
      </c>
      <c r="EN1168" s="12">
        <f t="shared" si="429"/>
        <v>2</v>
      </c>
      <c r="EO1168">
        <f t="shared" si="430"/>
        <v>0</v>
      </c>
      <c r="EP1168">
        <f t="shared" si="431"/>
        <v>2012</v>
      </c>
      <c r="EQ1168">
        <f t="shared" si="432"/>
        <v>0</v>
      </c>
    </row>
    <row r="1169" spans="142:147" x14ac:dyDescent="0.25">
      <c r="EL1169" s="12">
        <f t="shared" si="427"/>
        <v>4</v>
      </c>
      <c r="EM1169" s="12">
        <f t="shared" si="428"/>
        <v>1</v>
      </c>
      <c r="EN1169" s="12">
        <f t="shared" si="429"/>
        <v>2</v>
      </c>
      <c r="EO1169">
        <f t="shared" si="430"/>
        <v>0</v>
      </c>
      <c r="EP1169">
        <f t="shared" si="431"/>
        <v>2012</v>
      </c>
      <c r="EQ1169">
        <f t="shared" si="432"/>
        <v>0</v>
      </c>
    </row>
    <row r="1170" spans="142:147" x14ac:dyDescent="0.25">
      <c r="EL1170" s="12">
        <f t="shared" si="427"/>
        <v>3</v>
      </c>
      <c r="EM1170" s="12">
        <f t="shared" si="428"/>
        <v>1</v>
      </c>
      <c r="EN1170" s="12">
        <f t="shared" si="429"/>
        <v>2</v>
      </c>
      <c r="EO1170">
        <f t="shared" si="430"/>
        <v>0</v>
      </c>
      <c r="EP1170">
        <f t="shared" si="431"/>
        <v>2012</v>
      </c>
      <c r="EQ1170">
        <f t="shared" si="432"/>
        <v>0</v>
      </c>
    </row>
    <row r="1171" spans="142:147" x14ac:dyDescent="0.25">
      <c r="EL1171" s="12">
        <f t="shared" si="427"/>
        <v>3</v>
      </c>
      <c r="EM1171" s="12">
        <f t="shared" si="428"/>
        <v>1</v>
      </c>
      <c r="EN1171" s="12">
        <f t="shared" si="429"/>
        <v>1</v>
      </c>
      <c r="EO1171">
        <f t="shared" si="430"/>
        <v>0</v>
      </c>
      <c r="EP1171">
        <f t="shared" si="431"/>
        <v>2012</v>
      </c>
      <c r="EQ1171">
        <f t="shared" si="432"/>
        <v>0</v>
      </c>
    </row>
    <row r="1172" spans="142:147" x14ac:dyDescent="0.25">
      <c r="EL1172" s="12">
        <f t="shared" si="427"/>
        <v>3</v>
      </c>
      <c r="EM1172" s="12">
        <f t="shared" si="428"/>
        <v>1</v>
      </c>
      <c r="EN1172" s="12">
        <f t="shared" si="429"/>
        <v>2</v>
      </c>
      <c r="EO1172">
        <f t="shared" si="430"/>
        <v>0</v>
      </c>
      <c r="EP1172">
        <f t="shared" si="431"/>
        <v>2012</v>
      </c>
      <c r="EQ1172">
        <f t="shared" si="432"/>
        <v>0</v>
      </c>
    </row>
    <row r="1173" spans="142:147" x14ac:dyDescent="0.25">
      <c r="EL1173" s="12">
        <f t="shared" si="427"/>
        <v>3</v>
      </c>
      <c r="EM1173" s="12">
        <f t="shared" si="428"/>
        <v>1</v>
      </c>
      <c r="EN1173" s="12">
        <f t="shared" si="429"/>
        <v>1</v>
      </c>
      <c r="EO1173">
        <f t="shared" si="430"/>
        <v>0</v>
      </c>
      <c r="EP1173">
        <f t="shared" si="431"/>
        <v>2012</v>
      </c>
      <c r="EQ1173">
        <f t="shared" si="432"/>
        <v>0</v>
      </c>
    </row>
    <row r="1174" spans="142:147" x14ac:dyDescent="0.25">
      <c r="EL1174" s="12">
        <f t="shared" si="427"/>
        <v>4</v>
      </c>
      <c r="EM1174" s="12">
        <f t="shared" si="428"/>
        <v>1</v>
      </c>
      <c r="EN1174" s="12">
        <f t="shared" si="429"/>
        <v>2</v>
      </c>
      <c r="EO1174">
        <f t="shared" si="430"/>
        <v>0</v>
      </c>
      <c r="EP1174">
        <f t="shared" si="431"/>
        <v>2012</v>
      </c>
      <c r="EQ1174">
        <f t="shared" si="432"/>
        <v>0</v>
      </c>
    </row>
    <row r="1175" spans="142:147" x14ac:dyDescent="0.25">
      <c r="EL1175" s="12">
        <f t="shared" si="427"/>
        <v>4</v>
      </c>
      <c r="EM1175" s="12">
        <f t="shared" si="428"/>
        <v>1</v>
      </c>
      <c r="EN1175" s="12">
        <f t="shared" si="429"/>
        <v>1</v>
      </c>
      <c r="EO1175">
        <f t="shared" si="430"/>
        <v>0</v>
      </c>
      <c r="EP1175">
        <f t="shared" si="431"/>
        <v>2012</v>
      </c>
      <c r="EQ1175">
        <f t="shared" si="432"/>
        <v>0</v>
      </c>
    </row>
    <row r="1176" spans="142:147" x14ac:dyDescent="0.25">
      <c r="EL1176" s="12">
        <f t="shared" si="427"/>
        <v>7</v>
      </c>
      <c r="EM1176" s="12">
        <f t="shared" si="428"/>
        <v>1</v>
      </c>
      <c r="EN1176" s="12">
        <f t="shared" si="429"/>
        <v>2</v>
      </c>
      <c r="EO1176">
        <f t="shared" si="430"/>
        <v>0.13194444444444445</v>
      </c>
      <c r="EP1176">
        <f t="shared" si="431"/>
        <v>2012</v>
      </c>
      <c r="EQ1176">
        <f t="shared" si="432"/>
        <v>7</v>
      </c>
    </row>
    <row r="1177" spans="142:147" x14ac:dyDescent="0.25">
      <c r="EL1177" s="12">
        <f t="shared" si="427"/>
        <v>9</v>
      </c>
      <c r="EM1177" s="12">
        <f t="shared" si="428"/>
        <v>1</v>
      </c>
      <c r="EN1177" s="12">
        <f t="shared" si="429"/>
        <v>3</v>
      </c>
      <c r="EO1177">
        <f t="shared" si="430"/>
        <v>3.4482758620689578E-2</v>
      </c>
      <c r="EP1177">
        <f t="shared" si="431"/>
        <v>2012</v>
      </c>
      <c r="EQ1177">
        <f t="shared" si="432"/>
        <v>9</v>
      </c>
    </row>
    <row r="1178" spans="142:147" x14ac:dyDescent="0.25">
      <c r="EL1178" s="12">
        <f t="shared" si="427"/>
        <v>5</v>
      </c>
      <c r="EM1178" s="12">
        <f t="shared" si="428"/>
        <v>1</v>
      </c>
      <c r="EN1178" s="12">
        <f t="shared" si="429"/>
        <v>2</v>
      </c>
      <c r="EO1178">
        <f t="shared" si="430"/>
        <v>4.6511627906976813E-2</v>
      </c>
      <c r="EP1178">
        <f t="shared" si="431"/>
        <v>2012</v>
      </c>
      <c r="EQ1178">
        <f t="shared" si="432"/>
        <v>5</v>
      </c>
    </row>
    <row r="1179" spans="142:147" x14ac:dyDescent="0.25">
      <c r="EL1179" s="12">
        <f t="shared" si="427"/>
        <v>5</v>
      </c>
      <c r="EM1179" s="12">
        <f t="shared" si="428"/>
        <v>1</v>
      </c>
      <c r="EN1179" s="12">
        <f t="shared" si="429"/>
        <v>2</v>
      </c>
      <c r="EO1179">
        <f t="shared" si="430"/>
        <v>9.9099099099099364E-2</v>
      </c>
      <c r="EP1179">
        <f t="shared" si="431"/>
        <v>2012</v>
      </c>
      <c r="EQ1179">
        <f t="shared" si="432"/>
        <v>5</v>
      </c>
    </row>
    <row r="1180" spans="142:147" x14ac:dyDescent="0.25">
      <c r="EL1180" s="12">
        <f t="shared" si="427"/>
        <v>6</v>
      </c>
      <c r="EM1180" s="12">
        <f t="shared" si="428"/>
        <v>1</v>
      </c>
      <c r="EN1180" s="12">
        <f t="shared" si="429"/>
        <v>2</v>
      </c>
      <c r="EO1180">
        <f t="shared" si="430"/>
        <v>5.4263565891473062E-2</v>
      </c>
      <c r="EP1180">
        <f t="shared" si="431"/>
        <v>2012</v>
      </c>
      <c r="EQ1180">
        <f t="shared" si="432"/>
        <v>6</v>
      </c>
    </row>
    <row r="1181" spans="142:147" x14ac:dyDescent="0.25">
      <c r="EL1181" s="12">
        <f t="shared" si="427"/>
        <v>5</v>
      </c>
      <c r="EM1181" s="12">
        <f t="shared" si="428"/>
        <v>1</v>
      </c>
      <c r="EN1181" s="12">
        <f t="shared" si="429"/>
        <v>2</v>
      </c>
      <c r="EO1181">
        <f t="shared" si="430"/>
        <v>0</v>
      </c>
      <c r="EP1181">
        <f t="shared" si="431"/>
        <v>2012</v>
      </c>
      <c r="EQ1181">
        <f t="shared" si="432"/>
        <v>0</v>
      </c>
    </row>
    <row r="1182" spans="142:147" x14ac:dyDescent="0.25">
      <c r="EL1182" s="12">
        <f t="shared" si="427"/>
        <v>8</v>
      </c>
      <c r="EM1182" s="12">
        <f t="shared" si="428"/>
        <v>1</v>
      </c>
      <c r="EN1182" s="12">
        <f t="shared" si="429"/>
        <v>1</v>
      </c>
      <c r="EO1182">
        <f t="shared" si="430"/>
        <v>5.4216867469879436E-2</v>
      </c>
      <c r="EP1182">
        <f t="shared" si="431"/>
        <v>2012</v>
      </c>
      <c r="EQ1182">
        <f t="shared" si="432"/>
        <v>8</v>
      </c>
    </row>
    <row r="1183" spans="142:147" x14ac:dyDescent="0.25">
      <c r="EL1183" s="12">
        <f t="shared" si="427"/>
        <v>6</v>
      </c>
      <c r="EM1183" s="12">
        <f t="shared" si="428"/>
        <v>1</v>
      </c>
      <c r="EN1183" s="12">
        <f t="shared" si="429"/>
        <v>1</v>
      </c>
      <c r="EO1183">
        <f t="shared" si="430"/>
        <v>8.943089430894334E-2</v>
      </c>
      <c r="EP1183">
        <f t="shared" si="431"/>
        <v>2012</v>
      </c>
      <c r="EQ1183">
        <f t="shared" si="432"/>
        <v>6</v>
      </c>
    </row>
    <row r="1184" spans="142:147" x14ac:dyDescent="0.25">
      <c r="EL1184" s="12">
        <f t="shared" si="427"/>
        <v>5</v>
      </c>
      <c r="EM1184" s="12">
        <f t="shared" si="428"/>
        <v>1</v>
      </c>
      <c r="EN1184" s="12">
        <f t="shared" si="429"/>
        <v>1</v>
      </c>
      <c r="EO1184">
        <f t="shared" si="430"/>
        <v>0</v>
      </c>
      <c r="EP1184">
        <f t="shared" si="431"/>
        <v>2012</v>
      </c>
      <c r="EQ1184">
        <f t="shared" si="432"/>
        <v>0</v>
      </c>
    </row>
    <row r="1185" spans="142:147" x14ac:dyDescent="0.25">
      <c r="EL1185" s="12">
        <f t="shared" si="427"/>
        <v>8</v>
      </c>
      <c r="EM1185" s="12">
        <f t="shared" si="428"/>
        <v>1</v>
      </c>
      <c r="EN1185" s="12">
        <f t="shared" si="429"/>
        <v>2</v>
      </c>
      <c r="EO1185">
        <f t="shared" si="430"/>
        <v>3.1746031746031821E-2</v>
      </c>
      <c r="EP1185">
        <f t="shared" si="431"/>
        <v>2012</v>
      </c>
      <c r="EQ1185">
        <f t="shared" si="432"/>
        <v>8</v>
      </c>
    </row>
    <row r="1186" spans="142:147" x14ac:dyDescent="0.25">
      <c r="EL1186" s="12">
        <f t="shared" si="427"/>
        <v>6</v>
      </c>
      <c r="EM1186" s="12">
        <f t="shared" si="428"/>
        <v>1</v>
      </c>
      <c r="EN1186" s="12">
        <f t="shared" si="429"/>
        <v>3</v>
      </c>
      <c r="EO1186">
        <f t="shared" si="430"/>
        <v>4.7945205479452052E-2</v>
      </c>
      <c r="EP1186">
        <f t="shared" si="431"/>
        <v>2012</v>
      </c>
      <c r="EQ1186">
        <f t="shared" si="432"/>
        <v>6</v>
      </c>
    </row>
    <row r="1187" spans="142:147" x14ac:dyDescent="0.25">
      <c r="EL1187" s="12">
        <f t="shared" si="427"/>
        <v>6</v>
      </c>
      <c r="EM1187" s="12">
        <f t="shared" si="428"/>
        <v>1</v>
      </c>
      <c r="EN1187" s="12">
        <f t="shared" si="429"/>
        <v>1</v>
      </c>
      <c r="EO1187">
        <f t="shared" si="430"/>
        <v>0</v>
      </c>
      <c r="EP1187">
        <f t="shared" si="431"/>
        <v>2012</v>
      </c>
      <c r="EQ1187">
        <f t="shared" si="432"/>
        <v>0</v>
      </c>
    </row>
    <row r="1188" spans="142:147" x14ac:dyDescent="0.25">
      <c r="EL1188" s="12">
        <f t="shared" si="427"/>
        <v>6</v>
      </c>
      <c r="EM1188" s="12">
        <f t="shared" si="428"/>
        <v>1</v>
      </c>
      <c r="EN1188" s="12">
        <f t="shared" si="429"/>
        <v>1</v>
      </c>
      <c r="EO1188">
        <f t="shared" si="430"/>
        <v>5.4054054054054022E-2</v>
      </c>
      <c r="EP1188">
        <f t="shared" si="431"/>
        <v>2012</v>
      </c>
      <c r="EQ1188">
        <f t="shared" si="432"/>
        <v>6</v>
      </c>
    </row>
    <row r="1189" spans="142:147" x14ac:dyDescent="0.25">
      <c r="EL1189" s="12">
        <f t="shared" si="427"/>
        <v>6</v>
      </c>
      <c r="EM1189" s="12">
        <f t="shared" si="428"/>
        <v>1</v>
      </c>
      <c r="EN1189" s="12">
        <f t="shared" si="429"/>
        <v>1</v>
      </c>
      <c r="EO1189">
        <f t="shared" si="430"/>
        <v>3.7313432835820538E-2</v>
      </c>
      <c r="EP1189">
        <f t="shared" si="431"/>
        <v>2012</v>
      </c>
      <c r="EQ1189">
        <f t="shared" si="432"/>
        <v>6</v>
      </c>
    </row>
    <row r="1190" spans="142:147" x14ac:dyDescent="0.25">
      <c r="EL1190" s="12">
        <f t="shared" si="427"/>
        <v>8</v>
      </c>
      <c r="EM1190" s="12">
        <f t="shared" si="428"/>
        <v>1</v>
      </c>
      <c r="EN1190" s="12">
        <f t="shared" si="429"/>
        <v>2</v>
      </c>
      <c r="EO1190">
        <f t="shared" si="430"/>
        <v>8.1871345029239859E-2</v>
      </c>
      <c r="EP1190">
        <f t="shared" ref="EP1190:EP1221" si="433">DY35</f>
        <v>2012</v>
      </c>
      <c r="EQ1190">
        <f t="shared" ref="EQ1190:EQ1221" si="434">DZ35</f>
        <v>8</v>
      </c>
    </row>
    <row r="1191" spans="142:147" x14ac:dyDescent="0.25">
      <c r="EL1191" s="12">
        <f t="shared" si="427"/>
        <v>7</v>
      </c>
      <c r="EM1191" s="12">
        <f t="shared" si="428"/>
        <v>1</v>
      </c>
      <c r="EN1191" s="12">
        <f t="shared" si="429"/>
        <v>3</v>
      </c>
      <c r="EO1191">
        <f t="shared" si="430"/>
        <v>4.2654028436018843E-2</v>
      </c>
      <c r="EP1191">
        <f t="shared" si="433"/>
        <v>2012</v>
      </c>
      <c r="EQ1191">
        <f t="shared" si="434"/>
        <v>7</v>
      </c>
    </row>
    <row r="1192" spans="142:147" x14ac:dyDescent="0.25">
      <c r="EL1192" s="12">
        <f t="shared" si="427"/>
        <v>7</v>
      </c>
      <c r="EM1192" s="12">
        <f t="shared" si="428"/>
        <v>1</v>
      </c>
      <c r="EN1192" s="12">
        <f t="shared" si="429"/>
        <v>2</v>
      </c>
      <c r="EO1192">
        <f t="shared" si="430"/>
        <v>5.4054054054054231E-2</v>
      </c>
      <c r="EP1192">
        <f t="shared" si="433"/>
        <v>2012</v>
      </c>
      <c r="EQ1192">
        <f t="shared" si="434"/>
        <v>7</v>
      </c>
    </row>
    <row r="1193" spans="142:147" x14ac:dyDescent="0.25">
      <c r="EL1193" s="12">
        <f t="shared" si="427"/>
        <v>8</v>
      </c>
      <c r="EM1193" s="12">
        <f t="shared" si="428"/>
        <v>1</v>
      </c>
      <c r="EN1193" s="12">
        <f t="shared" si="429"/>
        <v>1</v>
      </c>
      <c r="EO1193">
        <f t="shared" si="430"/>
        <v>0.12500000000000014</v>
      </c>
      <c r="EP1193">
        <f t="shared" si="433"/>
        <v>2012</v>
      </c>
      <c r="EQ1193">
        <f t="shared" si="434"/>
        <v>8</v>
      </c>
    </row>
    <row r="1194" spans="142:147" x14ac:dyDescent="0.25">
      <c r="EL1194" s="12">
        <f t="shared" si="427"/>
        <v>8</v>
      </c>
      <c r="EM1194" s="12">
        <f t="shared" si="428"/>
        <v>1</v>
      </c>
      <c r="EN1194" s="12">
        <f t="shared" si="429"/>
        <v>1</v>
      </c>
      <c r="EO1194">
        <f t="shared" si="430"/>
        <v>4.7393364928909977E-2</v>
      </c>
      <c r="EP1194">
        <f t="shared" si="433"/>
        <v>2012</v>
      </c>
      <c r="EQ1194">
        <f t="shared" si="434"/>
        <v>8</v>
      </c>
    </row>
    <row r="1195" spans="142:147" x14ac:dyDescent="0.25">
      <c r="EL1195" s="12">
        <f t="shared" si="427"/>
        <v>7</v>
      </c>
      <c r="EM1195" s="12">
        <f t="shared" si="428"/>
        <v>1</v>
      </c>
      <c r="EN1195" s="12">
        <f t="shared" si="429"/>
        <v>2</v>
      </c>
      <c r="EO1195">
        <f t="shared" si="430"/>
        <v>5.759162303664913E-2</v>
      </c>
      <c r="EP1195">
        <f t="shared" si="433"/>
        <v>2012</v>
      </c>
      <c r="EQ1195">
        <f t="shared" si="434"/>
        <v>7</v>
      </c>
    </row>
    <row r="1196" spans="142:147" x14ac:dyDescent="0.25">
      <c r="EL1196" s="12">
        <f t="shared" si="427"/>
        <v>8</v>
      </c>
      <c r="EM1196" s="12">
        <f t="shared" si="428"/>
        <v>1</v>
      </c>
      <c r="EN1196" s="12">
        <f t="shared" si="429"/>
        <v>3</v>
      </c>
      <c r="EO1196">
        <f t="shared" si="430"/>
        <v>4.4692737430167682E-2</v>
      </c>
      <c r="EP1196">
        <f t="shared" si="433"/>
        <v>2012</v>
      </c>
      <c r="EQ1196">
        <f t="shared" si="434"/>
        <v>8</v>
      </c>
    </row>
    <row r="1197" spans="142:147" x14ac:dyDescent="0.25">
      <c r="EL1197" s="12">
        <f t="shared" si="427"/>
        <v>8</v>
      </c>
      <c r="EM1197" s="12">
        <f t="shared" si="428"/>
        <v>1</v>
      </c>
      <c r="EN1197" s="12">
        <f t="shared" si="429"/>
        <v>3</v>
      </c>
      <c r="EO1197">
        <f t="shared" si="430"/>
        <v>4.8128342245989351E-2</v>
      </c>
      <c r="EP1197">
        <f t="shared" si="433"/>
        <v>2012</v>
      </c>
      <c r="EQ1197">
        <f t="shared" si="434"/>
        <v>8</v>
      </c>
    </row>
    <row r="1198" spans="142:147" x14ac:dyDescent="0.25">
      <c r="EL1198" s="12">
        <f t="shared" si="427"/>
        <v>5</v>
      </c>
      <c r="EM1198" s="12">
        <f t="shared" si="428"/>
        <v>1</v>
      </c>
      <c r="EN1198" s="12">
        <f t="shared" si="429"/>
        <v>1</v>
      </c>
      <c r="EO1198">
        <f t="shared" si="430"/>
        <v>0</v>
      </c>
      <c r="EP1198">
        <f t="shared" si="433"/>
        <v>2012</v>
      </c>
      <c r="EQ1198">
        <f t="shared" si="434"/>
        <v>0</v>
      </c>
    </row>
    <row r="1199" spans="142:147" x14ac:dyDescent="0.25">
      <c r="EL1199" s="12">
        <f t="shared" si="427"/>
        <v>6</v>
      </c>
      <c r="EM1199" s="12">
        <f t="shared" si="428"/>
        <v>1</v>
      </c>
      <c r="EN1199" s="12">
        <f t="shared" si="429"/>
        <v>2</v>
      </c>
      <c r="EO1199">
        <f t="shared" si="430"/>
        <v>2.8409090909090832E-2</v>
      </c>
      <c r="EP1199">
        <f t="shared" si="433"/>
        <v>2012</v>
      </c>
      <c r="EQ1199">
        <f t="shared" si="434"/>
        <v>6</v>
      </c>
    </row>
    <row r="1200" spans="142:147" x14ac:dyDescent="0.25">
      <c r="EL1200" s="12">
        <f t="shared" si="427"/>
        <v>10</v>
      </c>
      <c r="EM1200" s="12">
        <f t="shared" si="428"/>
        <v>1</v>
      </c>
      <c r="EN1200" s="12">
        <f t="shared" si="429"/>
        <v>3</v>
      </c>
      <c r="EO1200">
        <f t="shared" si="430"/>
        <v>1.8264840182648404E-2</v>
      </c>
      <c r="EP1200">
        <f t="shared" si="433"/>
        <v>2012</v>
      </c>
      <c r="EQ1200">
        <f t="shared" si="434"/>
        <v>10</v>
      </c>
    </row>
    <row r="1201" spans="142:147" x14ac:dyDescent="0.25">
      <c r="EL1201" s="12">
        <f t="shared" si="427"/>
        <v>6</v>
      </c>
      <c r="EM1201" s="12">
        <f t="shared" si="428"/>
        <v>1</v>
      </c>
      <c r="EN1201" s="12">
        <f t="shared" si="429"/>
        <v>3</v>
      </c>
      <c r="EO1201">
        <f t="shared" si="430"/>
        <v>8.4848484848484798E-2</v>
      </c>
      <c r="EP1201">
        <f t="shared" si="433"/>
        <v>2012</v>
      </c>
      <c r="EQ1201">
        <f t="shared" si="434"/>
        <v>6</v>
      </c>
    </row>
    <row r="1202" spans="142:147" x14ac:dyDescent="0.25">
      <c r="EL1202" s="12">
        <f t="shared" si="427"/>
        <v>8</v>
      </c>
      <c r="EM1202" s="12">
        <f t="shared" si="428"/>
        <v>1</v>
      </c>
      <c r="EN1202" s="12">
        <f t="shared" si="429"/>
        <v>3</v>
      </c>
      <c r="EO1202">
        <f t="shared" si="430"/>
        <v>2.7932960893854809E-2</v>
      </c>
      <c r="EP1202">
        <f t="shared" si="433"/>
        <v>2012</v>
      </c>
      <c r="EQ1202">
        <f t="shared" si="434"/>
        <v>8</v>
      </c>
    </row>
    <row r="1203" spans="142:147" x14ac:dyDescent="0.25">
      <c r="EL1203" s="12">
        <f t="shared" si="427"/>
        <v>7</v>
      </c>
      <c r="EM1203" s="12">
        <f t="shared" si="428"/>
        <v>1</v>
      </c>
      <c r="EN1203" s="12">
        <f t="shared" si="429"/>
        <v>2</v>
      </c>
      <c r="EO1203">
        <f t="shared" si="430"/>
        <v>3.6363636363636501E-2</v>
      </c>
      <c r="EP1203">
        <f t="shared" si="433"/>
        <v>2012</v>
      </c>
      <c r="EQ1203">
        <f t="shared" si="434"/>
        <v>7</v>
      </c>
    </row>
    <row r="1204" spans="142:147" x14ac:dyDescent="0.25">
      <c r="EL1204" s="12">
        <f t="shared" si="427"/>
        <v>10</v>
      </c>
      <c r="EM1204" s="12">
        <f t="shared" si="428"/>
        <v>1</v>
      </c>
      <c r="EN1204" s="12">
        <f t="shared" si="429"/>
        <v>3</v>
      </c>
      <c r="EO1204">
        <f t="shared" si="430"/>
        <v>2.2321428571428457E-2</v>
      </c>
      <c r="EP1204">
        <f t="shared" si="433"/>
        <v>2012</v>
      </c>
      <c r="EQ1204">
        <f t="shared" si="434"/>
        <v>10</v>
      </c>
    </row>
    <row r="1205" spans="142:147" x14ac:dyDescent="0.25">
      <c r="EL1205" s="12">
        <f t="shared" si="427"/>
        <v>9</v>
      </c>
      <c r="EM1205" s="12">
        <f t="shared" si="428"/>
        <v>1</v>
      </c>
      <c r="EN1205" s="12">
        <f t="shared" si="429"/>
        <v>3</v>
      </c>
      <c r="EO1205">
        <f t="shared" si="430"/>
        <v>7.317073170731711E-2</v>
      </c>
      <c r="EP1205">
        <f t="shared" si="433"/>
        <v>2012</v>
      </c>
      <c r="EQ1205">
        <f t="shared" si="434"/>
        <v>9</v>
      </c>
    </row>
    <row r="1206" spans="142:147" x14ac:dyDescent="0.25">
      <c r="EL1206" s="12">
        <f t="shared" si="427"/>
        <v>9</v>
      </c>
      <c r="EM1206" s="12">
        <f t="shared" si="428"/>
        <v>1</v>
      </c>
      <c r="EN1206" s="12">
        <f t="shared" si="429"/>
        <v>3</v>
      </c>
      <c r="EO1206">
        <f t="shared" si="430"/>
        <v>4.0462427745664803E-2</v>
      </c>
      <c r="EP1206">
        <f t="shared" si="433"/>
        <v>2012</v>
      </c>
      <c r="EQ1206">
        <f t="shared" si="434"/>
        <v>9</v>
      </c>
    </row>
    <row r="1207" spans="142:147" x14ac:dyDescent="0.25">
      <c r="EL1207" s="12">
        <f t="shared" si="427"/>
        <v>10</v>
      </c>
      <c r="EM1207" s="12">
        <f t="shared" si="428"/>
        <v>1</v>
      </c>
      <c r="EN1207" s="12">
        <f t="shared" si="429"/>
        <v>1</v>
      </c>
      <c r="EO1207">
        <f t="shared" si="430"/>
        <v>4.1474654377880296E-2</v>
      </c>
      <c r="EP1207">
        <f t="shared" si="433"/>
        <v>2012</v>
      </c>
      <c r="EQ1207">
        <f t="shared" si="434"/>
        <v>10</v>
      </c>
    </row>
    <row r="1208" spans="142:147" x14ac:dyDescent="0.25">
      <c r="EL1208" s="12">
        <f t="shared" si="427"/>
        <v>8</v>
      </c>
      <c r="EM1208" s="12">
        <f t="shared" si="428"/>
        <v>1</v>
      </c>
      <c r="EN1208" s="12">
        <f t="shared" si="429"/>
        <v>1</v>
      </c>
      <c r="EO1208">
        <f t="shared" si="430"/>
        <v>6.7357512953367935E-2</v>
      </c>
      <c r="EP1208">
        <f t="shared" si="433"/>
        <v>2012</v>
      </c>
      <c r="EQ1208">
        <f t="shared" si="434"/>
        <v>8</v>
      </c>
    </row>
    <row r="1209" spans="142:147" x14ac:dyDescent="0.25">
      <c r="EL1209" s="12">
        <f t="shared" si="427"/>
        <v>5</v>
      </c>
      <c r="EM1209" s="12">
        <f t="shared" si="428"/>
        <v>2</v>
      </c>
      <c r="EN1209" s="12">
        <f t="shared" si="429"/>
        <v>2</v>
      </c>
      <c r="EO1209">
        <f t="shared" si="430"/>
        <v>0</v>
      </c>
      <c r="EP1209">
        <f t="shared" si="433"/>
        <v>2012</v>
      </c>
      <c r="EQ1209">
        <f t="shared" si="434"/>
        <v>0</v>
      </c>
    </row>
    <row r="1210" spans="142:147" x14ac:dyDescent="0.25">
      <c r="EL1210" s="12">
        <f t="shared" si="427"/>
        <v>6</v>
      </c>
      <c r="EM1210" s="12">
        <f t="shared" si="428"/>
        <v>2</v>
      </c>
      <c r="EN1210" s="12">
        <f t="shared" si="429"/>
        <v>2</v>
      </c>
      <c r="EO1210">
        <f t="shared" si="430"/>
        <v>0</v>
      </c>
      <c r="EP1210">
        <f t="shared" si="433"/>
        <v>2012</v>
      </c>
      <c r="EQ1210">
        <f t="shared" si="434"/>
        <v>0</v>
      </c>
    </row>
    <row r="1211" spans="142:147" x14ac:dyDescent="0.25">
      <c r="EL1211" s="12">
        <f t="shared" si="427"/>
        <v>6</v>
      </c>
      <c r="EM1211" s="12">
        <f t="shared" si="428"/>
        <v>2</v>
      </c>
      <c r="EN1211" s="12">
        <f t="shared" si="429"/>
        <v>2</v>
      </c>
      <c r="EO1211">
        <f t="shared" si="430"/>
        <v>0.163793103448276</v>
      </c>
      <c r="EP1211">
        <f t="shared" si="433"/>
        <v>2012</v>
      </c>
      <c r="EQ1211">
        <f t="shared" si="434"/>
        <v>6</v>
      </c>
    </row>
    <row r="1212" spans="142:147" x14ac:dyDescent="0.25">
      <c r="EL1212" s="12">
        <f t="shared" si="427"/>
        <v>6</v>
      </c>
      <c r="EM1212" s="12">
        <f t="shared" si="428"/>
        <v>2</v>
      </c>
      <c r="EN1212" s="12">
        <f t="shared" si="429"/>
        <v>1</v>
      </c>
      <c r="EO1212">
        <f t="shared" si="430"/>
        <v>0</v>
      </c>
      <c r="EP1212">
        <f t="shared" si="433"/>
        <v>2012</v>
      </c>
      <c r="EQ1212">
        <f t="shared" si="434"/>
        <v>0</v>
      </c>
    </row>
    <row r="1213" spans="142:147" x14ac:dyDescent="0.25">
      <c r="EL1213" s="12">
        <f t="shared" si="427"/>
        <v>8</v>
      </c>
      <c r="EM1213" s="12">
        <f t="shared" si="428"/>
        <v>2</v>
      </c>
      <c r="EN1213" s="12">
        <f t="shared" si="429"/>
        <v>2</v>
      </c>
      <c r="EO1213">
        <f t="shared" si="430"/>
        <v>7.3170731707317013E-2</v>
      </c>
      <c r="EP1213">
        <f t="shared" si="433"/>
        <v>2012</v>
      </c>
      <c r="EQ1213">
        <f t="shared" si="434"/>
        <v>8</v>
      </c>
    </row>
    <row r="1214" spans="142:147" x14ac:dyDescent="0.25">
      <c r="EL1214" s="12">
        <f t="shared" si="427"/>
        <v>6</v>
      </c>
      <c r="EM1214" s="12">
        <f t="shared" si="428"/>
        <v>2</v>
      </c>
      <c r="EN1214" s="12">
        <f t="shared" si="429"/>
        <v>2</v>
      </c>
      <c r="EO1214">
        <f t="shared" si="430"/>
        <v>0</v>
      </c>
      <c r="EP1214">
        <f t="shared" si="433"/>
        <v>2012</v>
      </c>
      <c r="EQ1214">
        <f t="shared" si="434"/>
        <v>0</v>
      </c>
    </row>
    <row r="1215" spans="142:147" x14ac:dyDescent="0.25">
      <c r="EL1215" s="12">
        <f t="shared" si="427"/>
        <v>5</v>
      </c>
      <c r="EM1215" s="12">
        <f t="shared" si="428"/>
        <v>2</v>
      </c>
      <c r="EN1215" s="12">
        <f t="shared" si="429"/>
        <v>2</v>
      </c>
      <c r="EO1215">
        <f t="shared" si="430"/>
        <v>0</v>
      </c>
      <c r="EP1215">
        <f t="shared" si="433"/>
        <v>2012</v>
      </c>
      <c r="EQ1215">
        <f t="shared" si="434"/>
        <v>0</v>
      </c>
    </row>
    <row r="1216" spans="142:147" x14ac:dyDescent="0.25">
      <c r="EL1216" s="12">
        <f t="shared" si="427"/>
        <v>7</v>
      </c>
      <c r="EM1216" s="12">
        <f t="shared" si="428"/>
        <v>2</v>
      </c>
      <c r="EN1216" s="12">
        <f t="shared" si="429"/>
        <v>2</v>
      </c>
      <c r="EO1216">
        <f t="shared" si="430"/>
        <v>8.3870967741935171E-2</v>
      </c>
      <c r="EP1216">
        <f t="shared" si="433"/>
        <v>2012</v>
      </c>
      <c r="EQ1216">
        <f t="shared" si="434"/>
        <v>7</v>
      </c>
    </row>
    <row r="1217" spans="142:147" x14ac:dyDescent="0.25">
      <c r="EL1217" s="12">
        <f t="shared" si="427"/>
        <v>9</v>
      </c>
      <c r="EM1217" s="12">
        <f t="shared" si="428"/>
        <v>2</v>
      </c>
      <c r="EN1217" s="12">
        <f t="shared" si="429"/>
        <v>2</v>
      </c>
      <c r="EO1217">
        <f t="shared" si="430"/>
        <v>5.7324840764331107E-2</v>
      </c>
      <c r="EP1217">
        <f t="shared" si="433"/>
        <v>2012</v>
      </c>
      <c r="EQ1217">
        <f t="shared" si="434"/>
        <v>9</v>
      </c>
    </row>
    <row r="1218" spans="142:147" x14ac:dyDescent="0.25">
      <c r="EL1218" s="12">
        <f t="shared" si="427"/>
        <v>7</v>
      </c>
      <c r="EM1218" s="12">
        <f t="shared" si="428"/>
        <v>2</v>
      </c>
      <c r="EN1218" s="12">
        <f t="shared" si="429"/>
        <v>2</v>
      </c>
      <c r="EO1218">
        <f t="shared" si="430"/>
        <v>5.2287581699346282E-2</v>
      </c>
      <c r="EP1218">
        <f t="shared" si="433"/>
        <v>2012</v>
      </c>
      <c r="EQ1218">
        <f t="shared" si="434"/>
        <v>7</v>
      </c>
    </row>
    <row r="1219" spans="142:147" x14ac:dyDescent="0.25">
      <c r="EL1219" s="12">
        <f t="shared" si="427"/>
        <v>7</v>
      </c>
      <c r="EM1219" s="12">
        <f t="shared" si="428"/>
        <v>2</v>
      </c>
      <c r="EN1219" s="12">
        <f t="shared" si="429"/>
        <v>3</v>
      </c>
      <c r="EO1219">
        <f t="shared" si="430"/>
        <v>0.12101910828025461</v>
      </c>
      <c r="EP1219">
        <f t="shared" si="433"/>
        <v>2012</v>
      </c>
      <c r="EQ1219">
        <f t="shared" si="434"/>
        <v>7</v>
      </c>
    </row>
    <row r="1220" spans="142:147" x14ac:dyDescent="0.25">
      <c r="EL1220" s="12">
        <f t="shared" si="427"/>
        <v>6</v>
      </c>
      <c r="EM1220" s="12">
        <f t="shared" si="428"/>
        <v>2</v>
      </c>
      <c r="EN1220" s="12">
        <f t="shared" si="429"/>
        <v>2</v>
      </c>
      <c r="EO1220">
        <f t="shared" si="430"/>
        <v>7.5862068965517213E-2</v>
      </c>
      <c r="EP1220">
        <f t="shared" si="433"/>
        <v>2012</v>
      </c>
      <c r="EQ1220">
        <f t="shared" si="434"/>
        <v>6</v>
      </c>
    </row>
    <row r="1221" spans="142:147" x14ac:dyDescent="0.25">
      <c r="EL1221" s="12">
        <f>EF66</f>
        <v>6</v>
      </c>
      <c r="EM1221" s="12">
        <f t="shared" si="428"/>
        <v>2</v>
      </c>
      <c r="EN1221" s="12">
        <f t="shared" si="429"/>
        <v>2</v>
      </c>
      <c r="EO1221">
        <f>DX66</f>
        <v>0.20161290322580674</v>
      </c>
      <c r="EP1221">
        <f t="shared" si="433"/>
        <v>2012</v>
      </c>
      <c r="EQ1221">
        <f t="shared" si="434"/>
        <v>6</v>
      </c>
    </row>
    <row r="1222" spans="142:147" x14ac:dyDescent="0.25">
      <c r="EL1222" s="12">
        <f t="shared" ref="EL1222:EL1242" si="435">EF67</f>
        <v>7</v>
      </c>
      <c r="EM1222" s="12">
        <f t="shared" ref="EM1222:EM1260" si="436">EG67</f>
        <v>2</v>
      </c>
      <c r="EN1222" s="12">
        <f t="shared" ref="EN1222:EN1260" si="437">EH67</f>
        <v>2</v>
      </c>
      <c r="EO1222">
        <f t="shared" ref="EO1222:EO1242" si="438">DX67</f>
        <v>4.6357615894039722E-2</v>
      </c>
      <c r="EP1222">
        <f t="shared" ref="EP1222:EP1253" si="439">DY67</f>
        <v>2012</v>
      </c>
      <c r="EQ1222">
        <f t="shared" ref="EQ1222:EQ1253" si="440">DZ67</f>
        <v>7</v>
      </c>
    </row>
    <row r="1223" spans="142:147" x14ac:dyDescent="0.25">
      <c r="EL1223" s="12">
        <f t="shared" si="435"/>
        <v>7</v>
      </c>
      <c r="EM1223" s="12">
        <f t="shared" si="436"/>
        <v>2</v>
      </c>
      <c r="EN1223" s="12">
        <f t="shared" si="437"/>
        <v>3</v>
      </c>
      <c r="EO1223">
        <f t="shared" si="438"/>
        <v>4.0268456375839021E-2</v>
      </c>
      <c r="EP1223">
        <f t="shared" si="439"/>
        <v>2012</v>
      </c>
      <c r="EQ1223">
        <f t="shared" si="440"/>
        <v>7</v>
      </c>
    </row>
    <row r="1224" spans="142:147" x14ac:dyDescent="0.25">
      <c r="EL1224" s="12">
        <f t="shared" si="435"/>
        <v>7</v>
      </c>
      <c r="EM1224" s="12">
        <f t="shared" si="436"/>
        <v>2</v>
      </c>
      <c r="EN1224" s="12">
        <f t="shared" si="437"/>
        <v>2</v>
      </c>
      <c r="EO1224">
        <f t="shared" si="438"/>
        <v>9.5890410958903993E-2</v>
      </c>
      <c r="EP1224">
        <f t="shared" si="439"/>
        <v>2012</v>
      </c>
      <c r="EQ1224">
        <f t="shared" si="440"/>
        <v>7</v>
      </c>
    </row>
    <row r="1225" spans="142:147" x14ac:dyDescent="0.25">
      <c r="EL1225" s="12">
        <f t="shared" si="435"/>
        <v>7</v>
      </c>
      <c r="EM1225" s="12">
        <f t="shared" si="436"/>
        <v>2</v>
      </c>
      <c r="EN1225" s="12">
        <f t="shared" si="437"/>
        <v>2</v>
      </c>
      <c r="EO1225">
        <f t="shared" si="438"/>
        <v>5.2631578947368148E-2</v>
      </c>
      <c r="EP1225">
        <f t="shared" si="439"/>
        <v>2012</v>
      </c>
      <c r="EQ1225">
        <f t="shared" si="440"/>
        <v>7</v>
      </c>
    </row>
    <row r="1226" spans="142:147" x14ac:dyDescent="0.25">
      <c r="EL1226" s="12">
        <f t="shared" si="435"/>
        <v>7</v>
      </c>
      <c r="EM1226" s="12">
        <f t="shared" si="436"/>
        <v>2</v>
      </c>
      <c r="EN1226" s="12">
        <f t="shared" si="437"/>
        <v>2</v>
      </c>
      <c r="EO1226">
        <f t="shared" si="438"/>
        <v>9.2592592592592268E-2</v>
      </c>
      <c r="EP1226">
        <f t="shared" si="439"/>
        <v>2012</v>
      </c>
      <c r="EQ1226">
        <f t="shared" si="440"/>
        <v>7</v>
      </c>
    </row>
    <row r="1227" spans="142:147" x14ac:dyDescent="0.25">
      <c r="EL1227" s="12">
        <f t="shared" si="435"/>
        <v>8</v>
      </c>
      <c r="EM1227" s="12">
        <f t="shared" si="436"/>
        <v>2</v>
      </c>
      <c r="EN1227" s="12">
        <f t="shared" si="437"/>
        <v>3</v>
      </c>
      <c r="EO1227">
        <f t="shared" si="438"/>
        <v>6.7567567567567419E-2</v>
      </c>
      <c r="EP1227">
        <f t="shared" si="439"/>
        <v>2012</v>
      </c>
      <c r="EQ1227">
        <f t="shared" si="440"/>
        <v>8</v>
      </c>
    </row>
    <row r="1228" spans="142:147" x14ac:dyDescent="0.25">
      <c r="EL1228" s="12">
        <f t="shared" si="435"/>
        <v>6</v>
      </c>
      <c r="EM1228" s="12">
        <f t="shared" si="436"/>
        <v>2</v>
      </c>
      <c r="EN1228" s="12">
        <f t="shared" si="437"/>
        <v>2</v>
      </c>
      <c r="EO1228">
        <f t="shared" si="438"/>
        <v>0.21093750000000006</v>
      </c>
      <c r="EP1228">
        <f t="shared" si="439"/>
        <v>2012</v>
      </c>
      <c r="EQ1228">
        <f t="shared" si="440"/>
        <v>6</v>
      </c>
    </row>
    <row r="1229" spans="142:147" x14ac:dyDescent="0.25">
      <c r="EL1229" s="12">
        <f t="shared" si="435"/>
        <v>7</v>
      </c>
      <c r="EM1229" s="12">
        <f t="shared" si="436"/>
        <v>2</v>
      </c>
      <c r="EN1229" s="12">
        <f t="shared" si="437"/>
        <v>2</v>
      </c>
      <c r="EO1229">
        <f t="shared" si="438"/>
        <v>6.4935064935064998E-2</v>
      </c>
      <c r="EP1229">
        <f t="shared" si="439"/>
        <v>2012</v>
      </c>
      <c r="EQ1229">
        <f t="shared" si="440"/>
        <v>7</v>
      </c>
    </row>
    <row r="1230" spans="142:147" x14ac:dyDescent="0.25">
      <c r="EL1230" s="12">
        <f t="shared" si="435"/>
        <v>6</v>
      </c>
      <c r="EM1230" s="12">
        <f t="shared" si="436"/>
        <v>2</v>
      </c>
      <c r="EN1230" s="12">
        <f t="shared" si="437"/>
        <v>2</v>
      </c>
      <c r="EO1230">
        <f t="shared" si="438"/>
        <v>0.13513513513513509</v>
      </c>
      <c r="EP1230">
        <f t="shared" si="439"/>
        <v>2012</v>
      </c>
      <c r="EQ1230">
        <f t="shared" si="440"/>
        <v>6</v>
      </c>
    </row>
    <row r="1231" spans="142:147" x14ac:dyDescent="0.25">
      <c r="EL1231" s="12">
        <f t="shared" si="435"/>
        <v>6</v>
      </c>
      <c r="EM1231" s="12">
        <f t="shared" si="436"/>
        <v>2</v>
      </c>
      <c r="EN1231" s="12">
        <f t="shared" si="437"/>
        <v>2</v>
      </c>
      <c r="EO1231">
        <f t="shared" si="438"/>
        <v>8.7837837837837884E-2</v>
      </c>
      <c r="EP1231">
        <f t="shared" si="439"/>
        <v>2012</v>
      </c>
      <c r="EQ1231">
        <f t="shared" si="440"/>
        <v>6</v>
      </c>
    </row>
    <row r="1232" spans="142:147" x14ac:dyDescent="0.25">
      <c r="EL1232" s="12">
        <f t="shared" si="435"/>
        <v>6</v>
      </c>
      <c r="EM1232" s="12">
        <f t="shared" si="436"/>
        <v>2</v>
      </c>
      <c r="EN1232" s="12">
        <f t="shared" si="437"/>
        <v>2</v>
      </c>
      <c r="EO1232">
        <f t="shared" si="438"/>
        <v>9.7560975609756309E-2</v>
      </c>
      <c r="EP1232">
        <f t="shared" si="439"/>
        <v>2012</v>
      </c>
      <c r="EQ1232">
        <f t="shared" si="440"/>
        <v>6</v>
      </c>
    </row>
    <row r="1233" spans="142:147" x14ac:dyDescent="0.25">
      <c r="EL1233" s="12">
        <f t="shared" si="435"/>
        <v>8</v>
      </c>
      <c r="EM1233" s="12">
        <f t="shared" si="436"/>
        <v>2</v>
      </c>
      <c r="EN1233" s="12">
        <f t="shared" si="437"/>
        <v>2</v>
      </c>
      <c r="EO1233">
        <f t="shared" si="438"/>
        <v>3.0303030303030151E-2</v>
      </c>
      <c r="EP1233">
        <f t="shared" si="439"/>
        <v>2012</v>
      </c>
      <c r="EQ1233">
        <f t="shared" si="440"/>
        <v>8</v>
      </c>
    </row>
    <row r="1234" spans="142:147" x14ac:dyDescent="0.25">
      <c r="EL1234" s="12">
        <f t="shared" si="435"/>
        <v>7</v>
      </c>
      <c r="EM1234" s="12">
        <f t="shared" si="436"/>
        <v>2</v>
      </c>
      <c r="EN1234" s="12">
        <f t="shared" si="437"/>
        <v>2</v>
      </c>
      <c r="EO1234">
        <f t="shared" si="438"/>
        <v>6.7901234567901203E-2</v>
      </c>
      <c r="EP1234">
        <f t="shared" si="439"/>
        <v>2012</v>
      </c>
      <c r="EQ1234">
        <f t="shared" si="440"/>
        <v>7</v>
      </c>
    </row>
    <row r="1235" spans="142:147" x14ac:dyDescent="0.25">
      <c r="EL1235" s="12">
        <f t="shared" si="435"/>
        <v>6</v>
      </c>
      <c r="EM1235" s="12">
        <f t="shared" si="436"/>
        <v>2</v>
      </c>
      <c r="EN1235" s="12">
        <f t="shared" si="437"/>
        <v>2</v>
      </c>
      <c r="EO1235">
        <f t="shared" si="438"/>
        <v>5.5172413793103427E-2</v>
      </c>
      <c r="EP1235">
        <f t="shared" si="439"/>
        <v>2012</v>
      </c>
      <c r="EQ1235">
        <f t="shared" si="440"/>
        <v>6</v>
      </c>
    </row>
    <row r="1236" spans="142:147" x14ac:dyDescent="0.25">
      <c r="EL1236" s="12">
        <f t="shared" si="435"/>
        <v>7</v>
      </c>
      <c r="EM1236" s="12">
        <f t="shared" si="436"/>
        <v>2</v>
      </c>
      <c r="EN1236" s="12">
        <f t="shared" si="437"/>
        <v>2</v>
      </c>
      <c r="EO1236">
        <f t="shared" si="438"/>
        <v>4.7337278106508701E-2</v>
      </c>
      <c r="EP1236">
        <f t="shared" si="439"/>
        <v>2012</v>
      </c>
      <c r="EQ1236">
        <f t="shared" si="440"/>
        <v>7</v>
      </c>
    </row>
    <row r="1237" spans="142:147" x14ac:dyDescent="0.25">
      <c r="EL1237" s="12">
        <f t="shared" si="435"/>
        <v>8</v>
      </c>
      <c r="EM1237" s="12">
        <f t="shared" si="436"/>
        <v>2</v>
      </c>
      <c r="EN1237" s="12">
        <f t="shared" si="437"/>
        <v>2</v>
      </c>
      <c r="EO1237">
        <f t="shared" si="438"/>
        <v>3.0674846625766753E-2</v>
      </c>
      <c r="EP1237">
        <f t="shared" si="439"/>
        <v>2012</v>
      </c>
      <c r="EQ1237">
        <f t="shared" si="440"/>
        <v>8</v>
      </c>
    </row>
    <row r="1238" spans="142:147" x14ac:dyDescent="0.25">
      <c r="EL1238" s="12">
        <f t="shared" si="435"/>
        <v>7</v>
      </c>
      <c r="EM1238" s="12">
        <f t="shared" si="436"/>
        <v>2</v>
      </c>
      <c r="EN1238" s="12">
        <f t="shared" si="437"/>
        <v>3</v>
      </c>
      <c r="EO1238">
        <f t="shared" si="438"/>
        <v>3.2894736842105372E-2</v>
      </c>
      <c r="EP1238">
        <f t="shared" si="439"/>
        <v>2012</v>
      </c>
      <c r="EQ1238">
        <f t="shared" si="440"/>
        <v>7</v>
      </c>
    </row>
    <row r="1239" spans="142:147" x14ac:dyDescent="0.25">
      <c r="EL1239" s="12">
        <f t="shared" si="435"/>
        <v>7</v>
      </c>
      <c r="EM1239" s="12">
        <f t="shared" si="436"/>
        <v>2</v>
      </c>
      <c r="EN1239" s="12">
        <f t="shared" si="437"/>
        <v>2</v>
      </c>
      <c r="EO1239">
        <f t="shared" si="438"/>
        <v>5.2631578947368703E-2</v>
      </c>
      <c r="EP1239">
        <f t="shared" si="439"/>
        <v>2012</v>
      </c>
      <c r="EQ1239">
        <f t="shared" si="440"/>
        <v>7</v>
      </c>
    </row>
    <row r="1240" spans="142:147" x14ac:dyDescent="0.25">
      <c r="EL1240" s="12">
        <f t="shared" si="435"/>
        <v>7</v>
      </c>
      <c r="EM1240" s="12">
        <f t="shared" si="436"/>
        <v>2</v>
      </c>
      <c r="EN1240" s="12">
        <f t="shared" si="437"/>
        <v>1</v>
      </c>
      <c r="EO1240">
        <f t="shared" si="438"/>
        <v>9.2715231788079444E-2</v>
      </c>
      <c r="EP1240">
        <f t="shared" si="439"/>
        <v>2012</v>
      </c>
      <c r="EQ1240">
        <f t="shared" si="440"/>
        <v>7</v>
      </c>
    </row>
    <row r="1241" spans="142:147" x14ac:dyDescent="0.25">
      <c r="EL1241" s="12">
        <f t="shared" si="435"/>
        <v>6</v>
      </c>
      <c r="EM1241" s="12">
        <f t="shared" si="436"/>
        <v>2</v>
      </c>
      <c r="EN1241" s="12">
        <f t="shared" si="437"/>
        <v>2</v>
      </c>
      <c r="EO1241">
        <f t="shared" si="438"/>
        <v>0</v>
      </c>
      <c r="EP1241">
        <f t="shared" si="439"/>
        <v>2012</v>
      </c>
      <c r="EQ1241">
        <f t="shared" si="440"/>
        <v>0</v>
      </c>
    </row>
    <row r="1242" spans="142:147" x14ac:dyDescent="0.25">
      <c r="EL1242" s="12">
        <f t="shared" si="435"/>
        <v>7</v>
      </c>
      <c r="EM1242" s="12">
        <f t="shared" si="436"/>
        <v>2</v>
      </c>
      <c r="EN1242" s="12">
        <f t="shared" si="437"/>
        <v>2</v>
      </c>
      <c r="EO1242">
        <f t="shared" si="438"/>
        <v>4.9079754601226856E-2</v>
      </c>
      <c r="EP1242">
        <f t="shared" si="439"/>
        <v>2012</v>
      </c>
      <c r="EQ1242">
        <f t="shared" si="440"/>
        <v>7</v>
      </c>
    </row>
    <row r="1243" spans="142:147" x14ac:dyDescent="0.25">
      <c r="EL1243" s="12">
        <f>EF88</f>
        <v>6</v>
      </c>
      <c r="EM1243" s="12">
        <f t="shared" si="436"/>
        <v>2</v>
      </c>
      <c r="EN1243" s="12">
        <f t="shared" si="437"/>
        <v>2</v>
      </c>
      <c r="EO1243">
        <f>DX88</f>
        <v>4.9645390070922134E-2</v>
      </c>
      <c r="EP1243">
        <f t="shared" si="439"/>
        <v>2012</v>
      </c>
      <c r="EQ1243">
        <f t="shared" si="440"/>
        <v>6</v>
      </c>
    </row>
    <row r="1244" spans="142:147" x14ac:dyDescent="0.25">
      <c r="EL1244" s="12">
        <f t="shared" ref="EL1244:EL1251" si="441">EF89</f>
        <v>8</v>
      </c>
      <c r="EM1244" s="12">
        <f t="shared" si="436"/>
        <v>2</v>
      </c>
      <c r="EN1244" s="12">
        <f t="shared" si="437"/>
        <v>2</v>
      </c>
      <c r="EO1244">
        <f t="shared" ref="EO1244:EO1251" si="442">DX89</f>
        <v>6.5934065934065977E-2</v>
      </c>
      <c r="EP1244">
        <f t="shared" si="439"/>
        <v>2012</v>
      </c>
      <c r="EQ1244">
        <f t="shared" si="440"/>
        <v>8</v>
      </c>
    </row>
    <row r="1245" spans="142:147" x14ac:dyDescent="0.25">
      <c r="EL1245" s="12">
        <f t="shared" si="441"/>
        <v>6</v>
      </c>
      <c r="EM1245" s="12">
        <f t="shared" si="436"/>
        <v>2</v>
      </c>
      <c r="EN1245" s="12">
        <f t="shared" si="437"/>
        <v>2</v>
      </c>
      <c r="EO1245">
        <f t="shared" si="442"/>
        <v>0.14193548387096752</v>
      </c>
      <c r="EP1245">
        <f t="shared" si="439"/>
        <v>2012</v>
      </c>
      <c r="EQ1245">
        <f t="shared" si="440"/>
        <v>6</v>
      </c>
    </row>
    <row r="1246" spans="142:147" x14ac:dyDescent="0.25">
      <c r="EL1246" s="12">
        <f t="shared" si="441"/>
        <v>6</v>
      </c>
      <c r="EM1246" s="12">
        <f t="shared" si="436"/>
        <v>2</v>
      </c>
      <c r="EN1246" s="12">
        <f t="shared" si="437"/>
        <v>3</v>
      </c>
      <c r="EO1246">
        <f t="shared" si="442"/>
        <v>8.1632653061224456E-2</v>
      </c>
      <c r="EP1246">
        <f t="shared" si="439"/>
        <v>2012</v>
      </c>
      <c r="EQ1246">
        <f t="shared" si="440"/>
        <v>6</v>
      </c>
    </row>
    <row r="1247" spans="142:147" x14ac:dyDescent="0.25">
      <c r="EL1247" s="12">
        <f t="shared" si="441"/>
        <v>6</v>
      </c>
      <c r="EM1247" s="12">
        <f t="shared" si="436"/>
        <v>2</v>
      </c>
      <c r="EN1247" s="12">
        <f t="shared" si="437"/>
        <v>2</v>
      </c>
      <c r="EO1247">
        <f t="shared" si="442"/>
        <v>0.15436241610738241</v>
      </c>
      <c r="EP1247">
        <f t="shared" si="439"/>
        <v>2012</v>
      </c>
      <c r="EQ1247">
        <f t="shared" si="440"/>
        <v>6</v>
      </c>
    </row>
    <row r="1248" spans="142:147" x14ac:dyDescent="0.25">
      <c r="EL1248" s="12">
        <f t="shared" si="441"/>
        <v>7</v>
      </c>
      <c r="EM1248" s="12">
        <f t="shared" si="436"/>
        <v>2</v>
      </c>
      <c r="EN1248" s="12">
        <f t="shared" si="437"/>
        <v>2</v>
      </c>
      <c r="EO1248">
        <f t="shared" si="442"/>
        <v>4.8275862068965392E-2</v>
      </c>
      <c r="EP1248">
        <f t="shared" si="439"/>
        <v>2012</v>
      </c>
      <c r="EQ1248">
        <f t="shared" si="440"/>
        <v>7</v>
      </c>
    </row>
    <row r="1249" spans="142:147" x14ac:dyDescent="0.25">
      <c r="EL1249" s="12">
        <f t="shared" si="441"/>
        <v>6</v>
      </c>
      <c r="EM1249" s="12">
        <f t="shared" si="436"/>
        <v>2</v>
      </c>
      <c r="EN1249" s="12">
        <f t="shared" si="437"/>
        <v>2</v>
      </c>
      <c r="EO1249">
        <f t="shared" si="442"/>
        <v>9.0322580645161299E-2</v>
      </c>
      <c r="EP1249">
        <f t="shared" si="439"/>
        <v>2012</v>
      </c>
      <c r="EQ1249">
        <f t="shared" si="440"/>
        <v>6</v>
      </c>
    </row>
    <row r="1250" spans="142:147" x14ac:dyDescent="0.25">
      <c r="EL1250" s="12">
        <f t="shared" si="441"/>
        <v>7</v>
      </c>
      <c r="EM1250" s="12">
        <f t="shared" si="436"/>
        <v>2</v>
      </c>
      <c r="EN1250" s="12">
        <f t="shared" si="437"/>
        <v>2</v>
      </c>
      <c r="EO1250">
        <f t="shared" si="442"/>
        <v>2.2471910112359442E-2</v>
      </c>
      <c r="EP1250">
        <f t="shared" si="439"/>
        <v>2012</v>
      </c>
      <c r="EQ1250">
        <f t="shared" si="440"/>
        <v>7</v>
      </c>
    </row>
    <row r="1251" spans="142:147" x14ac:dyDescent="0.25">
      <c r="EL1251" s="12">
        <f t="shared" si="441"/>
        <v>7</v>
      </c>
      <c r="EM1251" s="12">
        <f t="shared" si="436"/>
        <v>2</v>
      </c>
      <c r="EN1251" s="12">
        <f t="shared" si="437"/>
        <v>2</v>
      </c>
      <c r="EO1251">
        <f t="shared" si="442"/>
        <v>5.9459459459459636E-2</v>
      </c>
      <c r="EP1251">
        <f t="shared" si="439"/>
        <v>2012</v>
      </c>
      <c r="EQ1251">
        <f t="shared" si="440"/>
        <v>7</v>
      </c>
    </row>
    <row r="1252" spans="142:147" x14ac:dyDescent="0.25">
      <c r="EL1252" s="12">
        <f>EF97</f>
        <v>7</v>
      </c>
      <c r="EM1252" s="12">
        <f t="shared" si="436"/>
        <v>2</v>
      </c>
      <c r="EN1252" s="12">
        <f t="shared" si="437"/>
        <v>2</v>
      </c>
      <c r="EO1252">
        <f t="shared" ref="EO1252:EO1260" si="443">DX97</f>
        <v>4.1176470588235307E-2</v>
      </c>
      <c r="EP1252">
        <f t="shared" si="439"/>
        <v>2012</v>
      </c>
      <c r="EQ1252">
        <f t="shared" si="440"/>
        <v>7</v>
      </c>
    </row>
    <row r="1253" spans="142:147" x14ac:dyDescent="0.25">
      <c r="EL1253" s="12">
        <f t="shared" ref="EL1253:EL1260" si="444">EF98</f>
        <v>7</v>
      </c>
      <c r="EM1253" s="12">
        <f t="shared" si="436"/>
        <v>2</v>
      </c>
      <c r="EN1253" s="12">
        <f t="shared" si="437"/>
        <v>2</v>
      </c>
      <c r="EO1253">
        <f t="shared" si="443"/>
        <v>7.5471698113207267E-2</v>
      </c>
      <c r="EP1253">
        <f t="shared" si="439"/>
        <v>2012</v>
      </c>
      <c r="EQ1253">
        <f t="shared" si="440"/>
        <v>7</v>
      </c>
    </row>
    <row r="1254" spans="142:147" x14ac:dyDescent="0.25">
      <c r="EL1254" s="12">
        <f t="shared" si="444"/>
        <v>7</v>
      </c>
      <c r="EM1254" s="12">
        <f t="shared" si="436"/>
        <v>2</v>
      </c>
      <c r="EN1254" s="12">
        <f t="shared" si="437"/>
        <v>2</v>
      </c>
      <c r="EO1254">
        <f t="shared" si="443"/>
        <v>7.1856287425149601E-2</v>
      </c>
      <c r="EP1254">
        <f t="shared" ref="EP1254:EP1260" si="445">DY99</f>
        <v>2012</v>
      </c>
      <c r="EQ1254">
        <f t="shared" ref="EQ1254:EQ1260" si="446">DZ99</f>
        <v>7</v>
      </c>
    </row>
    <row r="1255" spans="142:147" x14ac:dyDescent="0.25">
      <c r="EL1255" s="12">
        <f t="shared" si="444"/>
        <v>7</v>
      </c>
      <c r="EM1255" s="12">
        <f t="shared" si="436"/>
        <v>2</v>
      </c>
      <c r="EN1255" s="12">
        <f t="shared" si="437"/>
        <v>3</v>
      </c>
      <c r="EO1255">
        <f t="shared" si="443"/>
        <v>5.6603773584905412E-2</v>
      </c>
      <c r="EP1255">
        <f t="shared" si="445"/>
        <v>2012</v>
      </c>
      <c r="EQ1255">
        <f t="shared" si="446"/>
        <v>7</v>
      </c>
    </row>
    <row r="1256" spans="142:147" x14ac:dyDescent="0.25">
      <c r="EL1256" s="12">
        <f t="shared" si="444"/>
        <v>6</v>
      </c>
      <c r="EM1256" s="12">
        <f t="shared" si="436"/>
        <v>2</v>
      </c>
      <c r="EN1256" s="12">
        <f t="shared" si="437"/>
        <v>3</v>
      </c>
      <c r="EO1256">
        <f t="shared" si="443"/>
        <v>0.17391304347826067</v>
      </c>
      <c r="EP1256">
        <f t="shared" si="445"/>
        <v>2012</v>
      </c>
      <c r="EQ1256">
        <f t="shared" si="446"/>
        <v>6</v>
      </c>
    </row>
    <row r="1257" spans="142:147" x14ac:dyDescent="0.25">
      <c r="EL1257" s="12">
        <f t="shared" si="444"/>
        <v>8</v>
      </c>
      <c r="EM1257" s="12">
        <f t="shared" si="436"/>
        <v>2</v>
      </c>
      <c r="EN1257" s="12">
        <f t="shared" si="437"/>
        <v>2</v>
      </c>
      <c r="EO1257">
        <f t="shared" si="443"/>
        <v>3.5502958579881505E-2</v>
      </c>
      <c r="EP1257">
        <f t="shared" si="445"/>
        <v>2012</v>
      </c>
      <c r="EQ1257">
        <f t="shared" si="446"/>
        <v>8</v>
      </c>
    </row>
    <row r="1258" spans="142:147" x14ac:dyDescent="0.25">
      <c r="EL1258" s="12">
        <f t="shared" si="444"/>
        <v>7</v>
      </c>
      <c r="EM1258" s="12">
        <f t="shared" si="436"/>
        <v>2</v>
      </c>
      <c r="EN1258" s="12">
        <f t="shared" si="437"/>
        <v>2</v>
      </c>
      <c r="EO1258">
        <f t="shared" si="443"/>
        <v>3.5294117647058608E-2</v>
      </c>
      <c r="EP1258">
        <f t="shared" si="445"/>
        <v>2012</v>
      </c>
      <c r="EQ1258">
        <f t="shared" si="446"/>
        <v>7</v>
      </c>
    </row>
    <row r="1259" spans="142:147" x14ac:dyDescent="0.25">
      <c r="EL1259" s="12">
        <f t="shared" si="444"/>
        <v>8</v>
      </c>
      <c r="EM1259" s="12">
        <f t="shared" si="436"/>
        <v>2</v>
      </c>
      <c r="EN1259" s="12">
        <f t="shared" si="437"/>
        <v>3</v>
      </c>
      <c r="EO1259">
        <f t="shared" si="443"/>
        <v>0.10215053763440866</v>
      </c>
      <c r="EP1259">
        <f t="shared" si="445"/>
        <v>2012</v>
      </c>
      <c r="EQ1259">
        <f t="shared" si="446"/>
        <v>8</v>
      </c>
    </row>
    <row r="1260" spans="142:147" x14ac:dyDescent="0.25">
      <c r="EL1260" s="12">
        <f t="shared" si="444"/>
        <v>8</v>
      </c>
      <c r="EM1260" s="12">
        <f t="shared" si="436"/>
        <v>2</v>
      </c>
      <c r="EN1260" s="12">
        <f t="shared" si="437"/>
        <v>2</v>
      </c>
      <c r="EO1260">
        <f t="shared" si="443"/>
        <v>7.1428571428571563E-2</v>
      </c>
      <c r="EP1260">
        <f t="shared" si="445"/>
        <v>2012</v>
      </c>
      <c r="EQ1260">
        <f t="shared" si="446"/>
        <v>8</v>
      </c>
    </row>
    <row r="1261" spans="142:147" x14ac:dyDescent="0.25">
      <c r="EL1261" s="12"/>
      <c r="EM1261" s="12"/>
      <c r="EN1261" s="12"/>
    </row>
    <row r="1262" spans="142:147" x14ac:dyDescent="0.25">
      <c r="EL1262" s="12"/>
      <c r="EM1262" s="12"/>
      <c r="EN1262" s="12"/>
    </row>
    <row r="1263" spans="142:147" x14ac:dyDescent="0.25">
      <c r="EL1263" s="12"/>
      <c r="EM1263" s="12"/>
      <c r="EN1263" s="12"/>
    </row>
  </sheetData>
  <conditionalFormatting sqref="AK2:CO105">
    <cfRule type="cellIs" dxfId="0" priority="33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Лист3</vt:lpstr>
      <vt:lpstr>Диаграмма2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</dc:creator>
  <cp:lastModifiedBy>28</cp:lastModifiedBy>
  <dcterms:created xsi:type="dcterms:W3CDTF">2013-08-22T16:37:55Z</dcterms:created>
  <dcterms:modified xsi:type="dcterms:W3CDTF">2013-09-16T15:12:41Z</dcterms:modified>
</cp:coreProperties>
</file>